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s i promoció\Signatura-e\TV\"/>
    </mc:Choice>
  </mc:AlternateContent>
  <xr:revisionPtr revIDLastSave="0" documentId="8_{51F0A442-2E9F-43B6-A65F-0D8A10CE3BB6}" xr6:coauthVersionLast="47" xr6:coauthVersionMax="47" xr10:uidLastSave="{00000000-0000-0000-0000-000000000000}"/>
  <bookViews>
    <workbookView xWindow="-120" yWindow="-120" windowWidth="20730" windowHeight="11160" xr2:uid="{B6B1C68B-7989-49E8-9A85-01682CA4D4D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4" i="1" l="1"/>
  <c r="E193" i="1"/>
  <c r="C193" i="1"/>
  <c r="C192" i="1"/>
  <c r="C191" i="1"/>
  <c r="C190" i="1"/>
  <c r="C189" i="1"/>
  <c r="C188" i="1"/>
  <c r="C187" i="1"/>
  <c r="E186" i="1"/>
  <c r="C186" i="1"/>
  <c r="C185" i="1"/>
  <c r="C184" i="1"/>
  <c r="C183" i="1"/>
  <c r="E182" i="1"/>
  <c r="C182" i="1"/>
  <c r="C181" i="1"/>
  <c r="C180" i="1"/>
  <c r="C179" i="1"/>
  <c r="C178" i="1"/>
  <c r="C177" i="1"/>
  <c r="E176" i="1"/>
  <c r="C176" i="1"/>
  <c r="E175" i="1"/>
  <c r="C175" i="1"/>
  <c r="E174" i="1"/>
  <c r="C174" i="1"/>
  <c r="C173" i="1"/>
  <c r="E172" i="1"/>
  <c r="C172" i="1"/>
  <c r="C171" i="1"/>
  <c r="C170" i="1"/>
  <c r="C169" i="1"/>
  <c r="E168" i="1"/>
  <c r="C168" i="1"/>
  <c r="C167" i="1"/>
  <c r="C166" i="1"/>
  <c r="C165" i="1"/>
  <c r="C164" i="1"/>
  <c r="C163" i="1"/>
  <c r="E162" i="1"/>
  <c r="C162" i="1"/>
  <c r="C161" i="1"/>
  <c r="E160" i="1"/>
  <c r="C160" i="1"/>
  <c r="E159" i="1"/>
  <c r="C159" i="1"/>
  <c r="C158" i="1"/>
  <c r="E157" i="1"/>
  <c r="C157" i="1"/>
  <c r="C156" i="1"/>
  <c r="C155" i="1"/>
  <c r="E154" i="1"/>
  <c r="C154" i="1"/>
  <c r="E153" i="1"/>
  <c r="C153" i="1"/>
  <c r="E152" i="1"/>
  <c r="C152" i="1"/>
  <c r="C151" i="1"/>
  <c r="E150" i="1"/>
  <c r="C150" i="1"/>
  <c r="C149" i="1"/>
  <c r="E148" i="1"/>
  <c r="C148" i="1"/>
  <c r="C147" i="1"/>
  <c r="C146" i="1"/>
  <c r="E145" i="1"/>
  <c r="C145" i="1"/>
  <c r="C144" i="1"/>
  <c r="E143" i="1"/>
  <c r="C143" i="1"/>
  <c r="E142" i="1"/>
  <c r="C142" i="1"/>
  <c r="C141" i="1"/>
  <c r="E140" i="1"/>
  <c r="C140" i="1"/>
  <c r="C139" i="1"/>
  <c r="C138" i="1"/>
  <c r="E137" i="1"/>
  <c r="C137" i="1"/>
  <c r="E136" i="1"/>
  <c r="C136" i="1"/>
  <c r="C135" i="1"/>
  <c r="C134" i="1"/>
  <c r="E133" i="1"/>
  <c r="C133" i="1"/>
  <c r="E132" i="1"/>
  <c r="C132" i="1"/>
  <c r="C131" i="1"/>
  <c r="E130" i="1"/>
  <c r="C130" i="1"/>
  <c r="E129" i="1"/>
  <c r="C129" i="1"/>
  <c r="C128" i="1"/>
  <c r="C127" i="1"/>
  <c r="E126" i="1"/>
  <c r="C126" i="1"/>
  <c r="E125" i="1"/>
  <c r="C125" i="1"/>
  <c r="E124" i="1"/>
  <c r="C124" i="1"/>
  <c r="C123" i="1"/>
  <c r="E122" i="1"/>
  <c r="C122" i="1"/>
  <c r="E121" i="1"/>
  <c r="C121" i="1"/>
  <c r="E120" i="1"/>
  <c r="C120" i="1"/>
  <c r="E119" i="1"/>
  <c r="C119" i="1"/>
  <c r="E118" i="1"/>
  <c r="C118" i="1"/>
  <c r="E117" i="1"/>
  <c r="C117" i="1"/>
  <c r="C116" i="1"/>
  <c r="C115" i="1"/>
  <c r="E114" i="1"/>
  <c r="C114" i="1"/>
  <c r="C113" i="1"/>
  <c r="E112" i="1"/>
  <c r="C112" i="1"/>
  <c r="C111" i="1"/>
  <c r="C110" i="1"/>
  <c r="E109" i="1"/>
  <c r="C109" i="1"/>
  <c r="C108" i="1"/>
  <c r="C107" i="1"/>
  <c r="C106" i="1"/>
  <c r="C105" i="1"/>
  <c r="E104" i="1"/>
  <c r="C104" i="1"/>
  <c r="C103" i="1"/>
  <c r="C102" i="1"/>
  <c r="C101" i="1"/>
  <c r="E100" i="1"/>
  <c r="C100" i="1"/>
  <c r="E99" i="1"/>
  <c r="C99" i="1"/>
  <c r="C98" i="1"/>
  <c r="C97" i="1"/>
  <c r="E96" i="1"/>
  <c r="C96" i="1"/>
  <c r="E95" i="1"/>
  <c r="C95" i="1"/>
  <c r="C94" i="1"/>
  <c r="E93" i="1"/>
  <c r="C93" i="1"/>
  <c r="C92" i="1"/>
  <c r="C91" i="1"/>
  <c r="C90" i="1"/>
  <c r="C89" i="1"/>
  <c r="C88" i="1"/>
  <c r="E87" i="1"/>
  <c r="C87" i="1"/>
  <c r="C86" i="1"/>
  <c r="C85" i="1"/>
  <c r="C84" i="1"/>
  <c r="C83" i="1"/>
  <c r="C82" i="1"/>
  <c r="C81" i="1"/>
  <c r="C80" i="1"/>
  <c r="E79" i="1"/>
  <c r="C79" i="1"/>
  <c r="E78" i="1"/>
  <c r="C78" i="1"/>
  <c r="C77" i="1"/>
  <c r="C76" i="1"/>
  <c r="C75" i="1"/>
  <c r="C74" i="1"/>
  <c r="C73" i="1"/>
  <c r="E72" i="1"/>
  <c r="C72" i="1"/>
  <c r="C71" i="1"/>
  <c r="E70" i="1"/>
  <c r="C70" i="1"/>
  <c r="E69" i="1"/>
  <c r="C69" i="1"/>
  <c r="C68" i="1"/>
  <c r="C67" i="1"/>
  <c r="E66" i="1"/>
  <c r="C66" i="1"/>
  <c r="C65" i="1"/>
  <c r="E64" i="1"/>
  <c r="C64" i="1"/>
  <c r="C63" i="1"/>
  <c r="C62" i="1"/>
  <c r="E61" i="1"/>
  <c r="C61" i="1"/>
  <c r="E60" i="1"/>
  <c r="C60" i="1"/>
  <c r="C59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C51" i="1"/>
  <c r="C50" i="1"/>
  <c r="C49" i="1"/>
  <c r="C48" i="1"/>
  <c r="C47" i="1"/>
  <c r="C46" i="1"/>
  <c r="C45" i="1"/>
  <c r="C44" i="1"/>
  <c r="C43" i="1"/>
  <c r="C42" i="1"/>
  <c r="E41" i="1"/>
  <c r="C41" i="1"/>
  <c r="E40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E25" i="1"/>
  <c r="C25" i="1"/>
  <c r="E24" i="1"/>
  <c r="C24" i="1"/>
  <c r="C23" i="1"/>
  <c r="C22" i="1"/>
  <c r="C21" i="1"/>
  <c r="C20" i="1"/>
  <c r="C19" i="1"/>
  <c r="C18" i="1"/>
  <c r="E17" i="1"/>
  <c r="C17" i="1"/>
  <c r="E16" i="1"/>
  <c r="C16" i="1"/>
  <c r="E15" i="1"/>
  <c r="C15" i="1"/>
  <c r="E14" i="1"/>
  <c r="C14" i="1"/>
  <c r="C13" i="1"/>
  <c r="C12" i="1"/>
  <c r="E11" i="1"/>
  <c r="C11" i="1"/>
  <c r="E10" i="1"/>
  <c r="C10" i="1"/>
  <c r="C9" i="1"/>
  <c r="E8" i="1"/>
  <c r="C8" i="1"/>
  <c r="C7" i="1"/>
  <c r="C6" i="1"/>
  <c r="E5" i="1"/>
  <c r="E194" i="1" s="1"/>
  <c r="C5" i="1"/>
</calcChain>
</file>

<file path=xl/sharedStrings.xml><?xml version="1.0" encoding="utf-8"?>
<sst xmlns="http://schemas.openxmlformats.org/spreadsheetml/2006/main" count="44" uniqueCount="44">
  <si>
    <t>Estadístiques de contractació</t>
  </si>
  <si>
    <t>Exercici 2020</t>
  </si>
  <si>
    <t>Producte</t>
  </si>
  <si>
    <t>Descripció de l'objecte</t>
  </si>
  <si>
    <t xml:space="preserve">Empresa adjucatària </t>
  </si>
  <si>
    <t>Nombre</t>
  </si>
  <si>
    <t xml:space="preserve">Import total contractat </t>
  </si>
  <si>
    <t>Plataforma "DocUdG_G" i desenvolupament processos "OpenSat" (AP).</t>
  </si>
  <si>
    <t xml:space="preserve">Contractació del servei d'implantació i desenvolupament de la plataforma "DocUdG_G" i del desenvolupament de processos OpenSat.   </t>
  </si>
  <si>
    <t>ACS</t>
  </si>
  <si>
    <t>Subscripció al subministrament de les revistes electròniques American Chemical Society (ACS) per l'any 2017.</t>
  </si>
  <si>
    <t>AIP</t>
  </si>
  <si>
    <t>Subscripció al subministrament de les revistes electròniques (e-) American Institute of Physics (AIP) per la Biblioteca Digital de Catalunya 2017.</t>
  </si>
  <si>
    <t>MathsCiNet</t>
  </si>
  <si>
    <t xml:space="preserve">Contractació del servei de subscripció a la base de dades MathsCiNet per la Biblioteca Digital de Catalunya. </t>
  </si>
  <si>
    <t>PsycInfo</t>
  </si>
  <si>
    <t xml:space="preserve">Contractació del servei de subscripció a la base de dades PsycInfo per la Biblioteca Digital de Catalunya. </t>
  </si>
  <si>
    <t>Lloguer Nexus</t>
  </si>
  <si>
    <t>Lloguer despatxos 301, 304 i 403; places d'aparcament del soterrani No. 35 i 36</t>
  </si>
  <si>
    <t xml:space="preserve">Aranzadi Bibliotecas </t>
  </si>
  <si>
    <t>Servei de subscripció a la base de dades Aranzadi Bibliotecas per l'any 2017</t>
  </si>
  <si>
    <t xml:space="preserve">3ª Prorroga programaris SFX, Metalib i Metalib + </t>
  </si>
  <si>
    <t>Prorroga del contracte de manteniment dels programaris SFX, Metalib i Metalib (1-7-2016 a 31-7-2016).</t>
  </si>
  <si>
    <t>INFORMA HEALTHCARE</t>
  </si>
  <si>
    <t xml:space="preserve">Contractació de la subscripció al subministrament de les revistes electròniques Informa Healthcare 2017. </t>
  </si>
  <si>
    <t>TELVENT Modificacio contracte ITCONIC</t>
  </si>
  <si>
    <t xml:space="preserve">Modificació contracte per a la prestació del servei d'allotjament troncal de l'Anella Científica i el CATNIX </t>
  </si>
  <si>
    <t xml:space="preserve">Antiplagi </t>
  </si>
  <si>
    <t xml:space="preserve">Contractació del servei de detecció i prevenció de plagi. </t>
  </si>
  <si>
    <t>RSC</t>
  </si>
  <si>
    <t>Contractació de la subscripció al subministrament de les revistes electròniques (e-) Royal Society of Chemistry (RSC) 2017.</t>
  </si>
  <si>
    <t>SAGE</t>
  </si>
  <si>
    <t>Contractació de la subscripció al subministrament de les revistes e- Sage pel període comprès entre l'1 de gener i el 31 de desembre de 2017.</t>
  </si>
  <si>
    <t>Atacs D2</t>
  </si>
  <si>
    <t xml:space="preserve">Adquisició d'una plataforma de mitigació d'atacs de denegacióde servei distribuïts (DDOS) per a l'Anella Científica. </t>
  </si>
  <si>
    <t>Pròrroga SGi-Altix</t>
  </si>
  <si>
    <t xml:space="preserve">Pròrroga del contracte del servei de manteniment del supercomputador SGI Altix UV 1000 entre el CSUC i Sistemas Informàticos Abiertos. S.A. </t>
  </si>
  <si>
    <t xml:space="preserve">Incorporacio IRB a Telefonica </t>
  </si>
  <si>
    <t xml:space="preserve">Modificació contracte del servei de telefonia corporativa per ampliar el servei de telefonia contractat al Institut de Recerca Biomèdica de Barcelona (IRB) - institució de la Universitat de Barcelona-. </t>
  </si>
  <si>
    <t>Wiley</t>
  </si>
  <si>
    <t xml:space="preserve">Contractació de la subscripció al subministrament de la revista electrònica FEBS Letters de Wiley online library 2017. </t>
  </si>
  <si>
    <t xml:space="preserve">1a pròrroga suport telecomunicacions </t>
  </si>
  <si>
    <t xml:space="preserve">Servei de suport tècnic en la gestió i evolució dels serveis de telecomunicacions corporatives per a les universitats catalanes.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</si>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</sst>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_ ;\-0\ "/>
    <numFmt numFmtId="165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rgb="FF2A7886"/>
      <name val="Arial"/>
      <family val="2"/>
    </font>
    <font>
      <b/>
      <sz val="12"/>
      <color rgb="FF2A7886"/>
      <name val="Arial"/>
      <family val="2"/>
    </font>
    <font>
      <b/>
      <sz val="10"/>
      <color rgb="FF2A7886"/>
      <name val="Arial"/>
      <family val="2"/>
    </font>
    <font>
      <sz val="10"/>
      <color rgb="FFFF0000"/>
      <name val="Arial"/>
      <family val="2"/>
    </font>
    <font>
      <sz val="10"/>
      <color rgb="FF2A788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2A7886"/>
      </left>
      <right style="thin">
        <color rgb="FF2A7886"/>
      </right>
      <top style="thin">
        <color rgb="FF2A7886"/>
      </top>
      <bottom style="thin">
        <color rgb="FF2A7886"/>
      </bottom>
      <diagonal/>
    </border>
    <border>
      <left style="thin">
        <color rgb="FF2A7886"/>
      </left>
      <right style="thin">
        <color rgb="FF2A7886"/>
      </right>
      <top style="thin">
        <color rgb="FF2A7886"/>
      </top>
      <bottom/>
      <diagonal/>
    </border>
    <border>
      <left style="thin">
        <color rgb="FF2A7886"/>
      </left>
      <right/>
      <top style="thin">
        <color rgb="FF2A7886"/>
      </top>
      <bottom style="thin">
        <color rgb="FF2A788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0" applyFont="1"/>
    <xf numFmtId="0" fontId="4" fillId="0" borderId="0" xfId="2" applyFont="1" applyAlignment="1">
      <alignment horizontal="right" vertical="top"/>
    </xf>
    <xf numFmtId="44" fontId="2" fillId="0" borderId="0" xfId="1" applyFont="1"/>
    <xf numFmtId="164" fontId="2" fillId="0" borderId="0" xfId="0" applyNumberFormat="1" applyFont="1"/>
    <xf numFmtId="165" fontId="2" fillId="0" borderId="0" xfId="0" applyNumberFormat="1" applyFont="1"/>
    <xf numFmtId="0" fontId="5" fillId="0" borderId="0" xfId="2" applyFont="1" applyAlignment="1">
      <alignment horizontal="right"/>
    </xf>
    <xf numFmtId="0" fontId="6" fillId="0" borderId="1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1" fontId="2" fillId="0" borderId="5" xfId="0" applyNumberFormat="1" applyFont="1" applyBorder="1" applyAlignment="1">
      <alignment horizontal="right"/>
    </xf>
    <xf numFmtId="44" fontId="0" fillId="0" borderId="1" xfId="1" applyFont="1" applyBorder="1"/>
    <xf numFmtId="49" fontId="3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44" fontId="7" fillId="0" borderId="0" xfId="1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3" xfId="0" applyFont="1" applyBorder="1" applyAlignment="1">
      <alignment wrapText="1"/>
    </xf>
    <xf numFmtId="0" fontId="8" fillId="0" borderId="0" xfId="0" applyFont="1"/>
    <xf numFmtId="0" fontId="6" fillId="0" borderId="0" xfId="0" applyFont="1"/>
    <xf numFmtId="164" fontId="5" fillId="0" borderId="0" xfId="1" applyNumberFormat="1" applyFont="1" applyFill="1" applyBorder="1"/>
    <xf numFmtId="44" fontId="5" fillId="0" borderId="0" xfId="1" applyFont="1" applyFill="1" applyBorder="1"/>
    <xf numFmtId="44" fontId="8" fillId="0" borderId="0" xfId="1" applyFont="1"/>
    <xf numFmtId="164" fontId="8" fillId="0" borderId="0" xfId="0" applyNumberFormat="1" applyFont="1"/>
  </cellXfs>
  <cellStyles count="3">
    <cellStyle name="Moneda" xfId="1" builtinId="4"/>
    <cellStyle name="Normal" xfId="0" builtinId="0"/>
    <cellStyle name="Normal 2 2" xfId="2" xr:uid="{6ACE2B43-0E9F-4FB7-B751-9D57C14D7B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193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7014E7C-434A-49B2-A8F6-6697C6EA0565}"/>
            </a:ext>
          </a:extLst>
        </xdr:cNvPr>
        <xdr:cNvSpPr txBox="1"/>
      </xdr:nvSpPr>
      <xdr:spPr>
        <a:xfrm>
          <a:off x="4733925" y="3694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656167</xdr:colOff>
      <xdr:row>32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E29344B-A313-4A5E-9339-14FEDE792C24}"/>
            </a:ext>
          </a:extLst>
        </xdr:cNvPr>
        <xdr:cNvSpPr txBox="1"/>
      </xdr:nvSpPr>
      <xdr:spPr>
        <a:xfrm>
          <a:off x="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656167</xdr:colOff>
      <xdr:row>193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D0758DF-124A-4929-B213-127DE1B19731}"/>
            </a:ext>
          </a:extLst>
        </xdr:cNvPr>
        <xdr:cNvSpPr txBox="1"/>
      </xdr:nvSpPr>
      <xdr:spPr>
        <a:xfrm>
          <a:off x="656167" y="3694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1</xdr:col>
      <xdr:colOff>656167</xdr:colOff>
      <xdr:row>193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1E298836-79F4-4E23-9B47-D700DD291102}"/>
            </a:ext>
          </a:extLst>
        </xdr:cNvPr>
        <xdr:cNvSpPr txBox="1"/>
      </xdr:nvSpPr>
      <xdr:spPr>
        <a:xfrm>
          <a:off x="0" y="3694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0</xdr:colOff>
      <xdr:row>0</xdr:row>
      <xdr:rowOff>31750</xdr:rowOff>
    </xdr:from>
    <xdr:ext cx="2542037" cy="460249"/>
    <xdr:pic>
      <xdr:nvPicPr>
        <xdr:cNvPr id="6" name="5 Imagen">
          <a:extLst>
            <a:ext uri="{FF2B5EF4-FFF2-40B4-BE49-F238E27FC236}">
              <a16:creationId xmlns:a16="http://schemas.microsoft.com/office/drawing/2014/main" id="{CCABDA3C-828B-4A59-9569-F04D1AB60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2542037" cy="46024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C0EC56B4-E007-40B5-98D9-3218B7DDA08B}"/>
            </a:ext>
          </a:extLst>
        </xdr:cNvPr>
        <xdr:cNvSpPr txBox="1"/>
      </xdr:nvSpPr>
      <xdr:spPr>
        <a:xfrm>
          <a:off x="7239000" y="3694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5</xdr:col>
      <xdr:colOff>0</xdr:colOff>
      <xdr:row>193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992525C8-FA2D-4A32-AD74-2D241F291DB2}"/>
            </a:ext>
          </a:extLst>
        </xdr:cNvPr>
        <xdr:cNvSpPr txBox="1"/>
      </xdr:nvSpPr>
      <xdr:spPr>
        <a:xfrm>
          <a:off x="7239000" y="3694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3</xdr:col>
      <xdr:colOff>0</xdr:colOff>
      <xdr:row>193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B10A6425-1EFC-44A1-989C-36A19A51F039}"/>
            </a:ext>
          </a:extLst>
        </xdr:cNvPr>
        <xdr:cNvSpPr txBox="1"/>
      </xdr:nvSpPr>
      <xdr:spPr>
        <a:xfrm>
          <a:off x="4133850" y="3694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s%20i%20promoci&#243;/Contractacions/2022/AiF/Contractac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20"/>
      <sheetName val="Suport 2020"/>
      <sheetName val="2021"/>
      <sheetName val="suport 2021"/>
      <sheetName val="Hoja5"/>
    </sheetNames>
    <sheetDataSet>
      <sheetData sheetId="0"/>
      <sheetData sheetId="1"/>
      <sheetData sheetId="2">
        <row r="2">
          <cell r="H2">
            <v>40000</v>
          </cell>
        </row>
        <row r="3">
          <cell r="H3">
            <v>135630</v>
          </cell>
          <cell r="I3" t="str">
            <v>Endesa Energía S.A.U.</v>
          </cell>
        </row>
        <row r="4">
          <cell r="I4" t="str">
            <v xml:space="preserve">Abcr GMBH    </v>
          </cell>
        </row>
        <row r="5">
          <cell r="I5" t="str">
            <v>Agilent Technologies Spain S.L</v>
          </cell>
        </row>
        <row r="6">
          <cell r="I6" t="str">
            <v>Alberto Soler S.A</v>
          </cell>
        </row>
        <row r="7">
          <cell r="I7" t="str">
            <v xml:space="preserve">Alco Subministres per a Laboratori, S.A </v>
          </cell>
        </row>
        <row r="8">
          <cell r="I8" t="str">
            <v>Aname S.L.</v>
          </cell>
        </row>
        <row r="9">
          <cell r="I9" t="str">
            <v>Antonio Matachana S.A.</v>
          </cell>
        </row>
        <row r="10">
          <cell r="I10" t="str">
            <v xml:space="preserve">Aparatos Normalizados, S.A </v>
          </cell>
        </row>
        <row r="11">
          <cell r="I11" t="str">
            <v xml:space="preserve">Aseco Seguridad y Protección del Medioambiente S.L. </v>
          </cell>
        </row>
        <row r="12">
          <cell r="I12" t="str">
            <v>Azbil Telstar Technologies S.L.U.</v>
          </cell>
        </row>
        <row r="13">
          <cell r="I13" t="str">
            <v xml:space="preserve">B. Braun Vetcare S.A </v>
          </cell>
        </row>
        <row r="14">
          <cell r="I14" t="str">
            <v>Beckman Coulter S.L.U.</v>
          </cell>
        </row>
        <row r="15">
          <cell r="I15" t="str">
            <v>Becton Dickinson S.A.</v>
          </cell>
        </row>
        <row r="16">
          <cell r="I16" t="str">
            <v>Bellés Diagnóstic i Investigació S.L</v>
          </cell>
        </row>
        <row r="17">
          <cell r="I17" t="str">
            <v>Biogen Científica S.L.</v>
          </cell>
        </row>
        <row r="18">
          <cell r="I18" t="str">
            <v xml:space="preserve">Biometa Tecnología y Sistemas S.A </v>
          </cell>
        </row>
        <row r="19">
          <cell r="I19" t="str">
            <v xml:space="preserve">Bionova Científica S.L </v>
          </cell>
        </row>
        <row r="20">
          <cell r="I20" t="str">
            <v>Bio-Rad Laboratories S.A.</v>
          </cell>
        </row>
        <row r="21">
          <cell r="I21" t="str">
            <v>Biosis Biologic Systems S.L.</v>
          </cell>
        </row>
        <row r="22">
          <cell r="I22" t="str">
            <v>Biotools Biotechnological and Medical Laboratories S.A.</v>
          </cell>
        </row>
        <row r="23">
          <cell r="I23" t="str">
            <v>Carl Zeiss Iberia S.L.</v>
          </cell>
        </row>
        <row r="24">
          <cell r="I24" t="str">
            <v>Casa Alvarez Material Científico S.A.</v>
          </cell>
        </row>
        <row r="25">
          <cell r="I25" t="str">
            <v>Controltécnica Bio S.L.</v>
          </cell>
        </row>
        <row r="26">
          <cell r="I26" t="str">
            <v>Cromlab S.L.</v>
          </cell>
        </row>
        <row r="27">
          <cell r="I27" t="str">
            <v>Cultek S.L.</v>
          </cell>
        </row>
        <row r="28">
          <cell r="I28" t="str">
            <v>Cymit Química S.L.</v>
          </cell>
        </row>
        <row r="29">
          <cell r="I29" t="str">
            <v xml:space="preserve">Cytiva Europe GMBH, Sucursal en España </v>
          </cell>
        </row>
        <row r="30">
          <cell r="I30" t="str">
            <v>DDBiolab, S.L.</v>
          </cell>
        </row>
        <row r="31">
          <cell r="I31" t="str">
            <v>Deltaclon S.L.</v>
          </cell>
        </row>
        <row r="32">
          <cell r="I32" t="str">
            <v>Dispromergi S.L.</v>
          </cell>
        </row>
        <row r="33">
          <cell r="I33" t="str">
            <v>Envigo RMS Spain S.L.</v>
          </cell>
        </row>
        <row r="34">
          <cell r="I34" t="str">
            <v>Eppendorf Ibérica S.L.U</v>
          </cell>
        </row>
        <row r="35">
          <cell r="I35" t="str">
            <v>Ferreteria Condal S.A.</v>
          </cell>
        </row>
        <row r="36">
          <cell r="I36" t="str">
            <v>Suministros Merca BCN, S.L.</v>
          </cell>
        </row>
        <row r="37">
          <cell r="I37" t="str">
            <v>Fisher Scientific S.L.</v>
          </cell>
        </row>
        <row r="38">
          <cell r="I38" t="str">
            <v>Gilson International BV Sucursal en España</v>
          </cell>
        </row>
        <row r="39">
          <cell r="I39" t="str">
            <v>Greiner Bio-One España S.A.U</v>
          </cell>
        </row>
        <row r="40">
          <cell r="I40" t="str">
            <v>Grup Gepork S.A.</v>
          </cell>
        </row>
        <row r="41">
          <cell r="I41" t="str">
            <v xml:space="preserve">Haleco Iberia S.L. </v>
          </cell>
        </row>
        <row r="42">
          <cell r="I42" t="str">
            <v xml:space="preserve">Iberfluid Instruments S.A. </v>
          </cell>
        </row>
        <row r="43">
          <cell r="I43" t="str">
            <v>Illumina Pproductos de España S.L.U.</v>
          </cell>
        </row>
        <row r="44">
          <cell r="I44" t="str">
            <v>Immunostep S.L</v>
          </cell>
        </row>
        <row r="45">
          <cell r="I45" t="str">
            <v xml:space="preserve">Ingeniería Analítica S.L. </v>
          </cell>
        </row>
        <row r="46">
          <cell r="I46" t="str">
            <v>Innovative Technologies in Biological Systems S.L</v>
          </cell>
        </row>
        <row r="47">
          <cell r="I47" t="str">
            <v>Inqualab Distribuiciones S.L</v>
          </cell>
        </row>
        <row r="48">
          <cell r="I48" t="str">
            <v xml:space="preserve">Instrumentación Analítica S.A </v>
          </cell>
        </row>
        <row r="49">
          <cell r="I49" t="str">
            <v xml:space="preserve">Instrumentación y Componentes S.A. </v>
          </cell>
        </row>
        <row r="50">
          <cell r="I50" t="str">
            <v>Integrated DNA Technologies Spain S.L</v>
          </cell>
        </row>
        <row r="51">
          <cell r="I51" t="str">
            <v xml:space="preserve">Isogen Life Science B.V.    </v>
          </cell>
        </row>
        <row r="52">
          <cell r="I52" t="str">
            <v>Izasa Scientific S.L.U.</v>
          </cell>
        </row>
        <row r="53">
          <cell r="I53" t="str">
            <v>Janvier Labs S.A.S.</v>
          </cell>
        </row>
        <row r="54">
          <cell r="I54" t="str">
            <v>Labclinics S.A.</v>
          </cell>
        </row>
        <row r="55">
          <cell r="I55" t="str">
            <v xml:space="preserve">Labnet Biotécnica S.L. </v>
          </cell>
        </row>
        <row r="56">
          <cell r="I56" t="str">
            <v>Laboratorios Conda S.A</v>
          </cell>
        </row>
        <row r="57">
          <cell r="I57" t="str">
            <v>Leybold Hispánica S.A.</v>
          </cell>
        </row>
        <row r="58">
          <cell r="I58" t="str">
            <v>Lifetechnologies S.A</v>
          </cell>
        </row>
        <row r="59">
          <cell r="I59" t="str">
            <v xml:space="preserve">Linealab S.L. </v>
          </cell>
        </row>
        <row r="60">
          <cell r="I60" t="str">
            <v>Merck Life Science S.L.</v>
          </cell>
        </row>
        <row r="61">
          <cell r="I61" t="str">
            <v>Maria Miró Pàmies</v>
          </cell>
        </row>
        <row r="62">
          <cell r="I62" t="str">
            <v>Monlab S.L.</v>
          </cell>
        </row>
        <row r="63">
          <cell r="I63" t="str">
            <v>Nirco S.L.</v>
          </cell>
        </row>
        <row r="64">
          <cell r="I64" t="str">
            <v>Palex Medical S.A.</v>
          </cell>
        </row>
        <row r="65">
          <cell r="I65" t="str">
            <v>Panlab S.L.U.</v>
          </cell>
        </row>
        <row r="66">
          <cell r="I66" t="str">
            <v>Phenomenex España S.L.U.</v>
          </cell>
        </row>
        <row r="67">
          <cell r="I67" t="str">
            <v>Promega Biotech Iberica S.L.</v>
          </cell>
        </row>
        <row r="68">
          <cell r="I68" t="str">
            <v xml:space="preserve">Proquinorte S.A. </v>
          </cell>
        </row>
        <row r="69">
          <cell r="I69" t="str">
            <v>Quimega S.L.</v>
          </cell>
        </row>
        <row r="70">
          <cell r="I70" t="str">
            <v>QuimIgen S.L.</v>
          </cell>
        </row>
        <row r="71">
          <cell r="I71" t="str">
            <v>Reactiva S.A.</v>
          </cell>
        </row>
        <row r="72">
          <cell r="I72" t="str">
            <v xml:space="preserve">Roche Diagnostics S.L. </v>
          </cell>
        </row>
        <row r="73">
          <cell r="I73" t="str">
            <v>Sangüesa S.A.</v>
          </cell>
        </row>
        <row r="74">
          <cell r="I74" t="str">
            <v>Sarstedt, S.A.U.</v>
          </cell>
        </row>
        <row r="75">
          <cell r="I75" t="str">
            <v>Scharlab S.L.</v>
          </cell>
        </row>
        <row r="76">
          <cell r="I76" t="str">
            <v>Serviquimia S.L.</v>
          </cell>
        </row>
        <row r="77">
          <cell r="I77" t="str">
            <v>SG Servicios Hospitalarios S.L.</v>
          </cell>
        </row>
        <row r="78">
          <cell r="I78" t="str">
            <v xml:space="preserve">Sistemas Didácticos de Laboratorio S.L. </v>
          </cell>
        </row>
        <row r="79">
          <cell r="I79" t="str">
            <v>Sudelab S.L.</v>
          </cell>
        </row>
        <row r="80">
          <cell r="I80" t="str">
            <v>Suministros Generales para Laboratorio S.L.</v>
          </cell>
        </row>
        <row r="81">
          <cell r="I81" t="str">
            <v>Suministros Nesslab S.L.</v>
          </cell>
        </row>
        <row r="82">
          <cell r="I82" t="str">
            <v xml:space="preserve">Tacklen Medical Technology S.L. </v>
          </cell>
        </row>
        <row r="83">
          <cell r="I83" t="str">
            <v>Tebu-Bio Spain S.L.</v>
          </cell>
        </row>
        <row r="84">
          <cell r="I84" t="str">
            <v>Teknokroma Analítica S.A.</v>
          </cell>
        </row>
        <row r="85">
          <cell r="I85" t="str">
            <v>Thermo Fisher Scientific S.L.U.</v>
          </cell>
        </row>
        <row r="86">
          <cell r="I86" t="str">
            <v>Toll Andreu S.L.</v>
          </cell>
        </row>
        <row r="87">
          <cell r="I87" t="str">
            <v xml:space="preserve">Unidix Medica S.L. </v>
          </cell>
        </row>
        <row r="88">
          <cell r="I88" t="str">
            <v>Vertex Technics S.L.</v>
          </cell>
        </row>
        <row r="89">
          <cell r="I89" t="str">
            <v>Vidra Foc S.A.</v>
          </cell>
        </row>
        <row r="90">
          <cell r="I90" t="str">
            <v>Vitro S.A.</v>
          </cell>
        </row>
        <row r="91">
          <cell r="I91" t="str">
            <v>VWR International Eurolab S.L.</v>
          </cell>
        </row>
        <row r="92">
          <cell r="I92" t="str">
            <v>Waters Cromatografía S.A.</v>
          </cell>
        </row>
        <row r="93">
          <cell r="I93" t="str">
            <v xml:space="preserve">Werfen España S.A.U. </v>
          </cell>
        </row>
        <row r="94">
          <cell r="H94">
            <v>459663</v>
          </cell>
        </row>
        <row r="95">
          <cell r="H95">
            <v>7583.33</v>
          </cell>
          <cell r="I95" t="str">
            <v>Telefonica de España. S.A.U- Telefonica Móviles España S.A.U. UTE</v>
          </cell>
        </row>
        <row r="96">
          <cell r="H96">
            <v>723916.93</v>
          </cell>
          <cell r="I96" t="str">
            <v>Ricoh España S.L.U.</v>
          </cell>
        </row>
        <row r="98">
          <cell r="H98">
            <v>1523077.05</v>
          </cell>
          <cell r="I98" t="str">
            <v>Econocom Nexica S.L.U.</v>
          </cell>
        </row>
        <row r="99">
          <cell r="H99">
            <v>24.96</v>
          </cell>
          <cell r="I99" t="str">
            <v>Prio Infocenter A.B.</v>
          </cell>
        </row>
        <row r="101">
          <cell r="H101">
            <v>165343.75</v>
          </cell>
          <cell r="I101" t="str">
            <v>Innovative Interfaces Global, Ltd</v>
          </cell>
        </row>
        <row r="102">
          <cell r="H102">
            <v>30571.11</v>
          </cell>
        </row>
        <row r="103">
          <cell r="H103">
            <v>176419.36</v>
          </cell>
          <cell r="I103" t="str">
            <v>The European Organization for Nuclear Research</v>
          </cell>
        </row>
        <row r="104">
          <cell r="H104">
            <v>93838.38</v>
          </cell>
          <cell r="I104" t="str">
            <v>Springer Nature Customer Service Center GmbH,</v>
          </cell>
        </row>
        <row r="105">
          <cell r="H105">
            <v>390632.11</v>
          </cell>
          <cell r="I105" t="str">
            <v>American Chemical Society</v>
          </cell>
        </row>
        <row r="106">
          <cell r="H106">
            <v>120535.11</v>
          </cell>
          <cell r="I106" t="str">
            <v>AIP Publishing LLC</v>
          </cell>
        </row>
        <row r="107">
          <cell r="H107">
            <v>89303.85</v>
          </cell>
          <cell r="I107" t="str">
            <v>American Physical Society,</v>
          </cell>
        </row>
        <row r="108">
          <cell r="H108">
            <v>39547.47</v>
          </cell>
          <cell r="I108" t="str">
            <v>American Society for Microbiology</v>
          </cell>
        </row>
        <row r="109">
          <cell r="H109">
            <v>124690.59</v>
          </cell>
          <cell r="I109" t="str">
            <v>The Royal Society of Chemistry</v>
          </cell>
        </row>
        <row r="110">
          <cell r="H110">
            <v>122146.38</v>
          </cell>
          <cell r="I110" t="str">
            <v>Sage Publications, Ltd.</v>
          </cell>
        </row>
        <row r="111">
          <cell r="H111">
            <v>1342280.75</v>
          </cell>
        </row>
        <row r="112">
          <cell r="H112">
            <v>1303092.8400000001</v>
          </cell>
          <cell r="I112" t="str">
            <v>Jhon Wiley &amp;Sons, Inc.</v>
          </cell>
        </row>
        <row r="113">
          <cell r="H113">
            <v>2149</v>
          </cell>
          <cell r="I113" t="str">
            <v>LD Empresa de Limpieza y Desinfección S.A.U.</v>
          </cell>
        </row>
        <row r="114">
          <cell r="H114">
            <v>4129358.76</v>
          </cell>
          <cell r="I114" t="str">
            <v>ISS Soluciones de Limpieza Direct, S.A.</v>
          </cell>
        </row>
        <row r="115">
          <cell r="H115">
            <v>112281.9</v>
          </cell>
        </row>
        <row r="116">
          <cell r="H116">
            <v>229693.5</v>
          </cell>
          <cell r="I116" t="str">
            <v>OHL Servicios Ingesan, S.A.</v>
          </cell>
        </row>
        <row r="117">
          <cell r="H117">
            <v>11307.6</v>
          </cell>
          <cell r="I117" t="str">
            <v>Femarec S.C.C.L.</v>
          </cell>
        </row>
        <row r="118">
          <cell r="H118">
            <v>547831.69999999995</v>
          </cell>
        </row>
        <row r="119">
          <cell r="H119">
            <v>7485.09</v>
          </cell>
          <cell r="I119" t="str">
            <v>Rains Control de Plagas S.L.</v>
          </cell>
        </row>
        <row r="120">
          <cell r="H120">
            <v>485732.64</v>
          </cell>
          <cell r="I120" t="str">
            <v>ISS Facility Services S.A</v>
          </cell>
        </row>
        <row r="121">
          <cell r="H121">
            <v>30571.11</v>
          </cell>
        </row>
        <row r="122">
          <cell r="H122">
            <v>87640.11</v>
          </cell>
          <cell r="I122" t="str">
            <v>Sistemas Avanzados de Tecnología S.A.</v>
          </cell>
        </row>
        <row r="123">
          <cell r="H123">
            <v>135085.89000000001</v>
          </cell>
        </row>
        <row r="124">
          <cell r="H124">
            <v>69768.22</v>
          </cell>
        </row>
        <row r="125">
          <cell r="H125">
            <v>99296.8</v>
          </cell>
        </row>
        <row r="126">
          <cell r="H126">
            <v>910.68</v>
          </cell>
        </row>
        <row r="127">
          <cell r="H127">
            <v>400.03</v>
          </cell>
        </row>
        <row r="128">
          <cell r="H128">
            <v>14946.49</v>
          </cell>
        </row>
        <row r="129">
          <cell r="I129" t="str">
            <v>Comercial de Entécnica S.L.</v>
          </cell>
        </row>
        <row r="130">
          <cell r="I130" t="str">
            <v>ID Grup S.A.</v>
          </cell>
        </row>
        <row r="131">
          <cell r="I131" t="str">
            <v>Vitel S.A.</v>
          </cell>
        </row>
        <row r="132">
          <cell r="I132" t="str">
            <v>NRD Multimedia S.L.</v>
          </cell>
        </row>
        <row r="133">
          <cell r="I133" t="str">
            <v>Teknoservice S.L.</v>
          </cell>
        </row>
        <row r="134">
          <cell r="I134" t="str">
            <v>Clidom Energy S.L.</v>
          </cell>
        </row>
        <row r="135">
          <cell r="I135" t="str">
            <v>Watium S.L.</v>
          </cell>
        </row>
        <row r="136">
          <cell r="I136" t="str">
            <v>Aura Energia S.L.</v>
          </cell>
        </row>
        <row r="137">
          <cell r="I137" t="str">
            <v>Unión Fenosa Gas Comercializadora S.A.</v>
          </cell>
        </row>
        <row r="138">
          <cell r="I138" t="str">
            <v>Factor Energía S.A.</v>
          </cell>
        </row>
        <row r="139">
          <cell r="I139" t="str">
            <v>Gas Natural Comercializadora S.A</v>
          </cell>
        </row>
        <row r="140">
          <cell r="H140">
            <v>0</v>
          </cell>
        </row>
        <row r="141">
          <cell r="I141" t="str">
            <v>Estrategias Eléctricas Integrales S.A.</v>
          </cell>
        </row>
        <row r="142">
          <cell r="I142" t="str">
            <v>Acciona Green Energy Developtments S.L.U</v>
          </cell>
        </row>
        <row r="143">
          <cell r="H143">
            <v>20074.5</v>
          </cell>
        </row>
        <row r="144">
          <cell r="H144">
            <v>126000</v>
          </cell>
          <cell r="I144" t="str">
            <v>Pixelware S.A</v>
          </cell>
        </row>
        <row r="146">
          <cell r="I146" t="str">
            <v>Abelló Linde S.A.</v>
          </cell>
        </row>
        <row r="147">
          <cell r="I147" t="str">
            <v>AL Air Liquide S.A</v>
          </cell>
        </row>
        <row r="148">
          <cell r="I148" t="str">
            <v>S.E. de Carburos Metálicos S.A.</v>
          </cell>
        </row>
        <row r="149">
          <cell r="I149" t="str">
            <v>Messer Ibérica de Gases S.A.U.</v>
          </cell>
        </row>
        <row r="150">
          <cell r="H150">
            <v>14165</v>
          </cell>
          <cell r="I150" t="str">
            <v>Cofely España S.A.</v>
          </cell>
        </row>
        <row r="151">
          <cell r="H151">
            <v>9915.5</v>
          </cell>
        </row>
        <row r="152">
          <cell r="H152">
            <v>400</v>
          </cell>
          <cell r="I152" t="str">
            <v>Equinix (Spain) Enterprises S.L.U.</v>
          </cell>
        </row>
        <row r="153">
          <cell r="H153">
            <v>15000</v>
          </cell>
        </row>
        <row r="154">
          <cell r="H154">
            <v>75000</v>
          </cell>
        </row>
        <row r="155">
          <cell r="I155" t="str">
            <v>Alfatec Sistemas S.L.- Inlogic Software Quality S.L. UTE</v>
          </cell>
        </row>
        <row r="156">
          <cell r="I156" t="str">
            <v>Aplicaciones y Tratamientos de Sistemas S.A</v>
          </cell>
        </row>
        <row r="157">
          <cell r="I157" t="str">
            <v>Econocom Servicios S.A.</v>
          </cell>
        </row>
        <row r="159">
          <cell r="I159" t="str">
            <v>Inetum España S.A</v>
          </cell>
        </row>
        <row r="160">
          <cell r="I160" t="str">
            <v>Sopra Steria España S.A.U - Xpand Solutions - Informatica e Novas Tecnologias, LDA.UTE</v>
          </cell>
        </row>
        <row r="162">
          <cell r="H162">
            <v>374843.36</v>
          </cell>
          <cell r="I162" t="str">
            <v>SBS Seidor S.L</v>
          </cell>
        </row>
        <row r="165">
          <cell r="I165" t="str">
            <v>Avanttic Consultoria Tecnologica S.L.</v>
          </cell>
        </row>
        <row r="167">
          <cell r="I167" t="str">
            <v>Everis Spain S.L.U.</v>
          </cell>
        </row>
        <row r="168">
          <cell r="I168" t="str">
            <v>Grupo Corporativo GFI Informática S.A.</v>
          </cell>
        </row>
        <row r="169">
          <cell r="I169" t="str">
            <v>Telefonica Soluciones de Informática y Comunicaciones de España S.A.</v>
          </cell>
        </row>
        <row r="170">
          <cell r="I170" t="str">
            <v>T-Systems ITC Iberia S.A.</v>
          </cell>
        </row>
        <row r="171">
          <cell r="H171">
            <v>77074</v>
          </cell>
          <cell r="I171" t="str">
            <v>Unified Cloud Services S.L.</v>
          </cell>
        </row>
        <row r="172">
          <cell r="H172">
            <v>49970</v>
          </cell>
        </row>
        <row r="173">
          <cell r="H173">
            <v>299819.65000000002</v>
          </cell>
        </row>
        <row r="174">
          <cell r="H174">
            <v>8025.51</v>
          </cell>
        </row>
        <row r="175">
          <cell r="H175">
            <v>49219.32</v>
          </cell>
        </row>
        <row r="176">
          <cell r="H176">
            <v>495867.77</v>
          </cell>
        </row>
        <row r="180">
          <cell r="H180">
            <v>5144</v>
          </cell>
          <cell r="I180" t="str">
            <v>The Mathworks S.L.</v>
          </cell>
        </row>
        <row r="181">
          <cell r="H181">
            <v>17661.169999999998</v>
          </cell>
          <cell r="I181" t="str">
            <v>Oracle Ibérica S.R.L.</v>
          </cell>
        </row>
        <row r="182">
          <cell r="H182">
            <v>17661.27</v>
          </cell>
        </row>
        <row r="183">
          <cell r="H183">
            <v>13425</v>
          </cell>
          <cell r="I183" t="str">
            <v>Open Energy 2012 S.L.</v>
          </cell>
        </row>
        <row r="185">
          <cell r="H185">
            <v>471863</v>
          </cell>
        </row>
        <row r="186">
          <cell r="H186">
            <v>135682</v>
          </cell>
        </row>
        <row r="187">
          <cell r="H187">
            <v>1863391.28</v>
          </cell>
        </row>
        <row r="188">
          <cell r="H188">
            <v>7817.65</v>
          </cell>
        </row>
        <row r="189">
          <cell r="H189">
            <v>32439.64</v>
          </cell>
        </row>
        <row r="190">
          <cell r="H190">
            <v>30595.64</v>
          </cell>
        </row>
        <row r="191">
          <cell r="H191">
            <v>44966033</v>
          </cell>
        </row>
        <row r="193">
          <cell r="H193">
            <v>315486</v>
          </cell>
          <cell r="I193" t="str">
            <v>Oxford University Press</v>
          </cell>
        </row>
        <row r="194">
          <cell r="H194">
            <v>158067</v>
          </cell>
          <cell r="I194" t="str">
            <v>Sistemas Informáticos Abiertos S.A.</v>
          </cell>
        </row>
        <row r="195">
          <cell r="I195" t="str">
            <v>Opentrends Solucions i Sistemes S.L</v>
          </cell>
        </row>
        <row r="199">
          <cell r="I199" t="str">
            <v>Indra Soluciones Tecnologías de la Información S.L.U.</v>
          </cell>
        </row>
        <row r="207">
          <cell r="I207" t="str">
            <v>Tower TBA S.L.</v>
          </cell>
        </row>
        <row r="209">
          <cell r="I209" t="str">
            <v>Audiovisuales Data S.L.</v>
          </cell>
        </row>
        <row r="211">
          <cell r="H211">
            <v>12600</v>
          </cell>
          <cell r="I211" t="str">
            <v>4Tic Castellon 2009 S.L.</v>
          </cell>
        </row>
        <row r="212">
          <cell r="H212">
            <v>40000</v>
          </cell>
          <cell r="I212" t="str">
            <v>Scytl Secure Electronic Voting S.A.</v>
          </cell>
        </row>
        <row r="213">
          <cell r="H213">
            <v>18232</v>
          </cell>
          <cell r="I213" t="str">
            <v>Online Computer Library Center, B.V.</v>
          </cell>
        </row>
        <row r="214">
          <cell r="H214">
            <v>5460</v>
          </cell>
        </row>
        <row r="215">
          <cell r="H215">
            <v>7728</v>
          </cell>
        </row>
        <row r="216">
          <cell r="H216">
            <v>10794</v>
          </cell>
          <cell r="I216" t="str">
            <v>Soluciones Cuatroochenta S.A.</v>
          </cell>
        </row>
        <row r="217">
          <cell r="H217">
            <v>284990</v>
          </cell>
          <cell r="I217" t="str">
            <v>Scytl Election Technologies S.L.</v>
          </cell>
        </row>
        <row r="218">
          <cell r="H218">
            <v>24408.35</v>
          </cell>
          <cell r="I218" t="str">
            <v>Netmetrix Solutions S.L.</v>
          </cell>
        </row>
        <row r="219">
          <cell r="H219">
            <v>249855.28</v>
          </cell>
        </row>
        <row r="220">
          <cell r="H220">
            <v>205822.4</v>
          </cell>
        </row>
        <row r="221">
          <cell r="H221">
            <v>9517935</v>
          </cell>
        </row>
        <row r="222">
          <cell r="H222">
            <v>6493115</v>
          </cell>
        </row>
        <row r="223">
          <cell r="H223">
            <v>3794574</v>
          </cell>
        </row>
        <row r="224">
          <cell r="H224">
            <v>3867283.36</v>
          </cell>
        </row>
        <row r="225">
          <cell r="H225">
            <v>7912.53</v>
          </cell>
          <cell r="I225" t="str">
            <v>Servicios Microinformática S.A</v>
          </cell>
        </row>
        <row r="226">
          <cell r="H226">
            <v>9546.49</v>
          </cell>
        </row>
        <row r="227">
          <cell r="H227">
            <v>1863.06</v>
          </cell>
        </row>
        <row r="228">
          <cell r="H228">
            <v>2048.9</v>
          </cell>
        </row>
        <row r="229">
          <cell r="H229">
            <v>16188.57</v>
          </cell>
        </row>
        <row r="230">
          <cell r="H230">
            <v>9143.3700000000008</v>
          </cell>
        </row>
        <row r="231">
          <cell r="H231">
            <v>9592.17</v>
          </cell>
        </row>
        <row r="232">
          <cell r="H232">
            <v>7214.63</v>
          </cell>
          <cell r="I232" t="str">
            <v>Essi Projects S.A.</v>
          </cell>
        </row>
        <row r="233">
          <cell r="H233">
            <v>64250</v>
          </cell>
          <cell r="I233" t="str">
            <v>Whitebearsolutions S.L.</v>
          </cell>
        </row>
        <row r="234">
          <cell r="H234">
            <v>106321.35</v>
          </cell>
        </row>
        <row r="235">
          <cell r="H235">
            <v>1816496.5</v>
          </cell>
          <cell r="I235" t="str">
            <v>Ex Libris GMBH</v>
          </cell>
        </row>
        <row r="236">
          <cell r="H236">
            <v>22373</v>
          </cell>
        </row>
        <row r="237">
          <cell r="H237">
            <v>45570</v>
          </cell>
          <cell r="I237" t="str">
            <v>Mecalux S.A.</v>
          </cell>
        </row>
        <row r="238">
          <cell r="H238">
            <v>28000</v>
          </cell>
          <cell r="I238" t="str">
            <v>Knowledge Innovation Market S.L.</v>
          </cell>
        </row>
        <row r="239">
          <cell r="H239">
            <v>12289.8</v>
          </cell>
          <cell r="I239" t="str">
            <v>Open Source and Security Services S.L.</v>
          </cell>
        </row>
        <row r="240">
          <cell r="H240">
            <v>6890</v>
          </cell>
          <cell r="I240" t="str">
            <v>Prosegur Ciberseguridad S.L.</v>
          </cell>
        </row>
        <row r="241">
          <cell r="H241">
            <v>8369.6</v>
          </cell>
          <cell r="I241" t="str">
            <v>Prosol Iscat S.L.</v>
          </cell>
        </row>
        <row r="242">
          <cell r="H242">
            <v>11700</v>
          </cell>
          <cell r="I242" t="str">
            <v>Auditoría y Consultoría de Privacidad y Seguridad S.L.</v>
          </cell>
        </row>
        <row r="243">
          <cell r="H243">
            <v>14997.5</v>
          </cell>
          <cell r="I243" t="str">
            <v>Viseo Networks S.L.</v>
          </cell>
        </row>
        <row r="244">
          <cell r="H244">
            <v>5313</v>
          </cell>
        </row>
        <row r="245">
          <cell r="H245">
            <v>12110.4</v>
          </cell>
          <cell r="I245" t="str">
            <v>Internacional de Periféricos y Memorias España S.L.U.</v>
          </cell>
        </row>
        <row r="246">
          <cell r="H246">
            <v>7753.7</v>
          </cell>
        </row>
        <row r="247">
          <cell r="H247">
            <v>10474</v>
          </cell>
        </row>
        <row r="248">
          <cell r="H248">
            <v>14000</v>
          </cell>
          <cell r="I248" t="str">
            <v>Fundació pera la Universitat Oberta de Catalunya</v>
          </cell>
        </row>
        <row r="249">
          <cell r="H249">
            <v>5300.88</v>
          </cell>
          <cell r="I249" t="str">
            <v>Hsi S.L.</v>
          </cell>
        </row>
        <row r="250">
          <cell r="H250">
            <v>12373.02</v>
          </cell>
          <cell r="I250" t="str">
            <v>PCI Kosmos Group S.A.</v>
          </cell>
        </row>
        <row r="251">
          <cell r="H251">
            <v>7017</v>
          </cell>
        </row>
        <row r="252">
          <cell r="H252">
            <v>9500</v>
          </cell>
          <cell r="I252" t="str">
            <v>Nucli Experts S.L.</v>
          </cell>
        </row>
        <row r="253">
          <cell r="H253">
            <v>13200</v>
          </cell>
          <cell r="I253" t="str">
            <v>Tataki IT Consulting S.L.</v>
          </cell>
        </row>
        <row r="254">
          <cell r="H254">
            <v>10800</v>
          </cell>
          <cell r="I254" t="str">
            <v>Penteo S.A.</v>
          </cell>
        </row>
        <row r="255">
          <cell r="H255">
            <v>15000</v>
          </cell>
          <cell r="I255" t="str">
            <v>Celia Revuelta de la Poza / Belén Ugarte Farrerons</v>
          </cell>
        </row>
        <row r="256">
          <cell r="H256">
            <v>3472.5</v>
          </cell>
          <cell r="I256" t="str">
            <v>Minvant Gaps S.L.</v>
          </cell>
        </row>
        <row r="257">
          <cell r="H257">
            <v>13280</v>
          </cell>
        </row>
        <row r="258">
          <cell r="H258">
            <v>7181.56</v>
          </cell>
        </row>
        <row r="259">
          <cell r="H259">
            <v>5641.25</v>
          </cell>
        </row>
        <row r="260">
          <cell r="H260">
            <v>9101.0400000000009</v>
          </cell>
          <cell r="I260" t="str">
            <v>Schrödinger, LLC</v>
          </cell>
        </row>
        <row r="261">
          <cell r="H261">
            <v>14850</v>
          </cell>
          <cell r="I261" t="str">
            <v>Ricoh Spain IT Services S.L.U.</v>
          </cell>
        </row>
        <row r="262">
          <cell r="H262">
            <v>6900</v>
          </cell>
          <cell r="I262" t="str">
            <v>Energía Local Empresa de Servicios Energéticos S.L.</v>
          </cell>
        </row>
        <row r="263">
          <cell r="H263">
            <v>8610.56</v>
          </cell>
          <cell r="I263" t="str">
            <v>Flytech S.A.</v>
          </cell>
        </row>
        <row r="264">
          <cell r="H264">
            <v>7092</v>
          </cell>
          <cell r="I264" t="str">
            <v>Omega Peripherals S.L.</v>
          </cell>
        </row>
        <row r="265">
          <cell r="H265">
            <v>14000</v>
          </cell>
          <cell r="I265" t="str">
            <v>Hipatia Ingeniería 2011, S.L.U.</v>
          </cell>
        </row>
        <row r="266">
          <cell r="H266">
            <v>9930.2099999999991</v>
          </cell>
          <cell r="I266" t="str">
            <v>Gaussian INC.</v>
          </cell>
        </row>
        <row r="267">
          <cell r="H267">
            <v>7200</v>
          </cell>
          <cell r="I267" t="str">
            <v>Energy Tools Consulting S.L.</v>
          </cell>
        </row>
        <row r="268">
          <cell r="H268">
            <v>8226.93</v>
          </cell>
          <cell r="I268" t="str">
            <v>Eaton Industries (Spain), S.L.</v>
          </cell>
        </row>
        <row r="269">
          <cell r="H269">
            <v>13280</v>
          </cell>
        </row>
        <row r="270">
          <cell r="H270">
            <v>8600</v>
          </cell>
        </row>
        <row r="271">
          <cell r="H271">
            <v>13250</v>
          </cell>
          <cell r="I271" t="str">
            <v xml:space="preserve">Owncloud GMBH 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2D1D-5344-4B87-BF2F-BE6B923F62B6}">
  <dimension ref="A1:M332"/>
  <sheetViews>
    <sheetView tabSelected="1" topLeftCell="C182" workbookViewId="0">
      <selection activeCell="E199" sqref="E199"/>
    </sheetView>
  </sheetViews>
  <sheetFormatPr baseColWidth="10" defaultColWidth="11.42578125" defaultRowHeight="12.75" x14ac:dyDescent="0.2"/>
  <cols>
    <col min="1" max="1" width="28.42578125" style="1" hidden="1" customWidth="1"/>
    <col min="2" max="2" width="255.85546875" style="1" hidden="1" customWidth="1"/>
    <col min="3" max="3" width="62" style="1" bestFit="1" customWidth="1"/>
    <col min="4" max="4" width="9" style="1" bestFit="1" customWidth="1"/>
    <col min="5" max="5" width="37.5703125" style="1" bestFit="1" customWidth="1"/>
    <col min="6" max="6" width="11.42578125" style="1"/>
    <col min="7" max="7" width="16" style="3" customWidth="1"/>
    <col min="8" max="8" width="2.42578125" style="4" customWidth="1"/>
    <col min="9" max="9" width="13.140625" style="3" customWidth="1"/>
    <col min="10" max="10" width="11.42578125" style="1"/>
    <col min="11" max="11" width="36.5703125" style="1" customWidth="1"/>
    <col min="12" max="12" width="13.85546875" style="1" customWidth="1"/>
    <col min="13" max="13" width="19.5703125" style="5" customWidth="1"/>
    <col min="14" max="16384" width="11.42578125" style="1"/>
  </cols>
  <sheetData>
    <row r="1" spans="1:13" ht="20.100000000000001" customHeight="1" x14ac:dyDescent="0.2">
      <c r="E1" s="2" t="s">
        <v>0</v>
      </c>
    </row>
    <row r="2" spans="1:13" ht="20.100000000000001" customHeight="1" x14ac:dyDescent="0.25">
      <c r="E2" s="6" t="s">
        <v>1</v>
      </c>
      <c r="M2" s="1"/>
    </row>
    <row r="3" spans="1:13" ht="15.75" customHeight="1" x14ac:dyDescent="0.2">
      <c r="M3" s="1"/>
    </row>
    <row r="4" spans="1:13" x14ac:dyDescent="0.2">
      <c r="A4" s="7" t="s">
        <v>2</v>
      </c>
      <c r="B4" s="8" t="s">
        <v>3</v>
      </c>
      <c r="C4" s="9" t="s">
        <v>4</v>
      </c>
      <c r="D4" s="10" t="s">
        <v>5</v>
      </c>
      <c r="E4" s="11" t="s">
        <v>6</v>
      </c>
    </row>
    <row r="5" spans="1:13" ht="15" x14ac:dyDescent="0.25">
      <c r="A5" s="12" t="s">
        <v>7</v>
      </c>
      <c r="B5" s="13" t="s">
        <v>8</v>
      </c>
      <c r="C5" s="14" t="str">
        <f>'[1]Suport 2020'!I211</f>
        <v>4Tic Castellon 2009 S.L.</v>
      </c>
      <c r="D5" s="15">
        <v>4</v>
      </c>
      <c r="E5" s="16">
        <f>'[1]Suport 2020'!H211+'[1]Suport 2020'!H214+'[1]Suport 2020'!H215+'[1]Suport 2020'!H244</f>
        <v>31101</v>
      </c>
      <c r="M5" s="1"/>
    </row>
    <row r="6" spans="1:13" ht="12.75" customHeight="1" x14ac:dyDescent="0.2">
      <c r="A6" s="12" t="s">
        <v>9</v>
      </c>
      <c r="B6" s="17" t="s">
        <v>10</v>
      </c>
      <c r="C6" s="14" t="str">
        <f>'[1]Suport 2020'!I4</f>
        <v xml:space="preserve">Abcr GMBH    </v>
      </c>
      <c r="D6" s="15">
        <v>1</v>
      </c>
      <c r="E6" s="14"/>
      <c r="M6" s="1"/>
    </row>
    <row r="7" spans="1:13" ht="15" x14ac:dyDescent="0.25">
      <c r="A7" s="12" t="s">
        <v>11</v>
      </c>
      <c r="B7" s="17" t="s">
        <v>12</v>
      </c>
      <c r="C7" s="14" t="str">
        <f>'[1]Suport 2020'!I146</f>
        <v>Abelló Linde S.A.</v>
      </c>
      <c r="D7" s="15">
        <v>1</v>
      </c>
      <c r="E7" s="16"/>
      <c r="M7" s="1"/>
    </row>
    <row r="8" spans="1:13" ht="15" x14ac:dyDescent="0.25">
      <c r="A8" s="12"/>
      <c r="B8" s="17"/>
      <c r="C8" s="14" t="str">
        <f>'[1]Suport 2020'!I142</f>
        <v>Acciona Green Energy Developtments S.L.U</v>
      </c>
      <c r="D8" s="15">
        <v>4</v>
      </c>
      <c r="E8" s="16">
        <f>'[1]Suport 2020'!H185+'[1]Suport 2020'!H187+'[1]Suport 2020'!H191</f>
        <v>47301287.280000001</v>
      </c>
      <c r="M8" s="1"/>
    </row>
    <row r="9" spans="1:13" ht="15" x14ac:dyDescent="0.25">
      <c r="A9" s="12"/>
      <c r="B9" s="17"/>
      <c r="C9" s="14" t="str">
        <f>'[1]Suport 2020'!I5</f>
        <v>Agilent Technologies Spain S.L</v>
      </c>
      <c r="D9" s="15">
        <v>1</v>
      </c>
      <c r="E9" s="16"/>
      <c r="M9" s="1"/>
    </row>
    <row r="10" spans="1:13" ht="15" x14ac:dyDescent="0.25">
      <c r="A10" s="12"/>
      <c r="B10" s="17"/>
      <c r="C10" s="14" t="str">
        <f>'[1]Suport 2020'!I106</f>
        <v>AIP Publishing LLC</v>
      </c>
      <c r="D10" s="15">
        <v>1</v>
      </c>
      <c r="E10" s="16">
        <f>'[1]Suport 2020'!H106</f>
        <v>120535.11</v>
      </c>
      <c r="M10" s="1"/>
    </row>
    <row r="11" spans="1:13" ht="15" x14ac:dyDescent="0.25">
      <c r="A11" s="12" t="s">
        <v>13</v>
      </c>
      <c r="B11" s="17" t="s">
        <v>14</v>
      </c>
      <c r="C11" s="14" t="str">
        <f>'[1]Suport 2020'!I147</f>
        <v>AL Air Liquide S.A</v>
      </c>
      <c r="D11" s="15">
        <v>2</v>
      </c>
      <c r="E11" s="16">
        <f>'[1]Suport 2020'!H220</f>
        <v>205822.4</v>
      </c>
      <c r="M11" s="1"/>
    </row>
    <row r="12" spans="1:13" ht="15" x14ac:dyDescent="0.25">
      <c r="A12" s="12"/>
      <c r="B12" s="17"/>
      <c r="C12" s="14" t="str">
        <f>'[1]Suport 2020'!I6</f>
        <v>Alberto Soler S.A</v>
      </c>
      <c r="D12" s="15">
        <v>1</v>
      </c>
      <c r="E12" s="16"/>
      <c r="M12" s="1"/>
    </row>
    <row r="13" spans="1:13" ht="15" x14ac:dyDescent="0.25">
      <c r="A13" s="12" t="s">
        <v>15</v>
      </c>
      <c r="B13" s="17" t="s">
        <v>16</v>
      </c>
      <c r="C13" s="14" t="str">
        <f>'[1]Suport 2020'!I7</f>
        <v xml:space="preserve">Alco Subministres per a Laboratori, S.A </v>
      </c>
      <c r="D13" s="15">
        <v>1</v>
      </c>
      <c r="E13" s="16"/>
      <c r="M13" s="1"/>
    </row>
    <row r="14" spans="1:13" ht="15" x14ac:dyDescent="0.25">
      <c r="A14" s="12"/>
      <c r="B14" s="17"/>
      <c r="C14" s="14" t="str">
        <f>'[1]Suport 2020'!I155</f>
        <v>Alfatec Sistemas S.L.- Inlogic Software Quality S.L. UTE</v>
      </c>
      <c r="D14" s="15">
        <v>3</v>
      </c>
      <c r="E14" s="16">
        <f>'[1]Suport 2020'!H230</f>
        <v>9143.3700000000008</v>
      </c>
      <c r="M14" s="1"/>
    </row>
    <row r="15" spans="1:13" ht="15" x14ac:dyDescent="0.25">
      <c r="A15" s="12"/>
      <c r="B15" s="17"/>
      <c r="C15" s="14" t="str">
        <f>'[1]Suport 2020'!I105</f>
        <v>American Chemical Society</v>
      </c>
      <c r="D15" s="15">
        <v>1</v>
      </c>
      <c r="E15" s="16">
        <f>'[1]Suport 2020'!H105</f>
        <v>390632.11</v>
      </c>
      <c r="M15" s="1"/>
    </row>
    <row r="16" spans="1:13" ht="12.75" customHeight="1" x14ac:dyDescent="0.25">
      <c r="A16" s="12" t="s">
        <v>17</v>
      </c>
      <c r="B16" s="17" t="s">
        <v>18</v>
      </c>
      <c r="C16" s="14" t="str">
        <f>'[1]Suport 2020'!I107</f>
        <v>American Physical Society,</v>
      </c>
      <c r="D16" s="15">
        <v>1</v>
      </c>
      <c r="E16" s="16">
        <f>'[1]Suport 2020'!H107</f>
        <v>89303.85</v>
      </c>
      <c r="M16" s="1"/>
    </row>
    <row r="17" spans="1:13" ht="15" x14ac:dyDescent="0.25">
      <c r="A17" s="12" t="s">
        <v>19</v>
      </c>
      <c r="B17" s="17" t="s">
        <v>20</v>
      </c>
      <c r="C17" s="14" t="str">
        <f>'[1]Suport 2020'!I108</f>
        <v>American Society for Microbiology</v>
      </c>
      <c r="D17" s="15">
        <v>1</v>
      </c>
      <c r="E17" s="16">
        <f>'[1]Suport 2020'!H108</f>
        <v>39547.47</v>
      </c>
      <c r="M17" s="1"/>
    </row>
    <row r="18" spans="1:13" ht="15" x14ac:dyDescent="0.25">
      <c r="A18" s="18" t="s">
        <v>21</v>
      </c>
      <c r="B18" s="13" t="s">
        <v>22</v>
      </c>
      <c r="C18" s="14" t="str">
        <f>'[1]Suport 2020'!I8</f>
        <v>Aname S.L.</v>
      </c>
      <c r="D18" s="15">
        <v>1</v>
      </c>
      <c r="E18" s="16"/>
      <c r="M18" s="1"/>
    </row>
    <row r="19" spans="1:13" ht="15" x14ac:dyDescent="0.25">
      <c r="A19" s="18"/>
      <c r="B19" s="13"/>
      <c r="C19" s="14" t="str">
        <f>'[1]Suport 2020'!I9</f>
        <v>Antonio Matachana S.A.</v>
      </c>
      <c r="D19" s="15">
        <v>1</v>
      </c>
      <c r="E19" s="16"/>
      <c r="M19" s="1"/>
    </row>
    <row r="20" spans="1:13" ht="15" x14ac:dyDescent="0.25">
      <c r="A20" s="18"/>
      <c r="B20" s="13"/>
      <c r="C20" s="14" t="str">
        <f>'[1]Suport 2020'!I10</f>
        <v xml:space="preserve">Aparatos Normalizados, S.A </v>
      </c>
      <c r="D20" s="15">
        <v>1</v>
      </c>
      <c r="E20" s="16"/>
      <c r="M20" s="1"/>
    </row>
    <row r="21" spans="1:13" ht="15" x14ac:dyDescent="0.25">
      <c r="A21" s="19" t="s">
        <v>23</v>
      </c>
      <c r="B21" s="17" t="s">
        <v>24</v>
      </c>
      <c r="C21" s="14" t="str">
        <f>'[1]Suport 2020'!I11</f>
        <v xml:space="preserve">Aseco Seguridad y Protección del Medioambiente S.L. </v>
      </c>
      <c r="D21" s="15">
        <v>1</v>
      </c>
      <c r="E21" s="16"/>
      <c r="G21" s="20"/>
      <c r="M21" s="1"/>
    </row>
    <row r="22" spans="1:13" ht="15" x14ac:dyDescent="0.25">
      <c r="A22" s="12"/>
      <c r="B22" s="17"/>
      <c r="C22" s="14" t="str">
        <f>'[1]Suport 2020'!I156</f>
        <v>Aplicaciones y Tratamientos de Sistemas S.A</v>
      </c>
      <c r="D22" s="15">
        <v>1</v>
      </c>
      <c r="E22" s="16"/>
      <c r="M22" s="1"/>
    </row>
    <row r="23" spans="1:13" ht="15" x14ac:dyDescent="0.25">
      <c r="A23" s="18" t="s">
        <v>25</v>
      </c>
      <c r="B23" s="13" t="s">
        <v>26</v>
      </c>
      <c r="C23" s="14" t="str">
        <f>'[1]Suport 2020'!I209</f>
        <v>Audiovisuales Data S.L.</v>
      </c>
      <c r="D23" s="15">
        <v>2</v>
      </c>
      <c r="E23" s="16"/>
      <c r="M23" s="1"/>
    </row>
    <row r="24" spans="1:13" ht="15" x14ac:dyDescent="0.25">
      <c r="A24" s="12" t="s">
        <v>27</v>
      </c>
      <c r="B24" s="17" t="s">
        <v>28</v>
      </c>
      <c r="C24" s="14" t="str">
        <f>'[1]Suport 2020'!I242</f>
        <v>Auditoría y Consultoría de Privacidad y Seguridad S.L.</v>
      </c>
      <c r="D24" s="15">
        <v>2</v>
      </c>
      <c r="E24" s="16">
        <f>'[1]Suport 2020'!H242+'[1]Suport 2020'!H270</f>
        <v>20300</v>
      </c>
      <c r="M24" s="1"/>
    </row>
    <row r="25" spans="1:13" ht="15" x14ac:dyDescent="0.25">
      <c r="A25" s="12" t="s">
        <v>29</v>
      </c>
      <c r="B25" s="17" t="s">
        <v>30</v>
      </c>
      <c r="C25" s="14" t="str">
        <f>'[1]Suport 2020'!I136</f>
        <v>Aura Energia S.L.</v>
      </c>
      <c r="D25" s="15">
        <v>2</v>
      </c>
      <c r="E25" s="16">
        <f>'[1]Suport 2020'!H188</f>
        <v>7817.65</v>
      </c>
      <c r="M25" s="1"/>
    </row>
    <row r="26" spans="1:13" ht="15" x14ac:dyDescent="0.25">
      <c r="A26" s="12" t="s">
        <v>31</v>
      </c>
      <c r="B26" s="17" t="s">
        <v>32</v>
      </c>
      <c r="C26" s="14" t="str">
        <f>'[1]Suport 2020'!I165</f>
        <v>Avanttic Consultoria Tecnologica S.L.</v>
      </c>
      <c r="D26" s="15">
        <v>1</v>
      </c>
      <c r="E26" s="16"/>
      <c r="M26" s="1"/>
    </row>
    <row r="27" spans="1:13" ht="15" x14ac:dyDescent="0.25">
      <c r="A27" s="12"/>
      <c r="B27" s="17"/>
      <c r="C27" s="14" t="str">
        <f>'[1]Suport 2020'!I12</f>
        <v>Azbil Telstar Technologies S.L.U.</v>
      </c>
      <c r="D27" s="15">
        <v>1</v>
      </c>
      <c r="E27" s="16"/>
      <c r="M27" s="1"/>
    </row>
    <row r="28" spans="1:13" ht="15" x14ac:dyDescent="0.25">
      <c r="A28" s="12"/>
      <c r="B28" s="17"/>
      <c r="C28" s="14" t="str">
        <f>'[1]Suport 2020'!I13</f>
        <v xml:space="preserve">B. Braun Vetcare S.A </v>
      </c>
      <c r="D28" s="15">
        <v>1</v>
      </c>
      <c r="E28" s="16"/>
      <c r="M28" s="1"/>
    </row>
    <row r="29" spans="1:13" ht="15" x14ac:dyDescent="0.25">
      <c r="A29" s="12"/>
      <c r="B29" s="17"/>
      <c r="C29" s="14" t="str">
        <f>'[1]Suport 2020'!I14</f>
        <v>Beckman Coulter S.L.U.</v>
      </c>
      <c r="D29" s="15">
        <v>1</v>
      </c>
      <c r="E29" s="16"/>
      <c r="M29" s="1"/>
    </row>
    <row r="30" spans="1:13" ht="15" x14ac:dyDescent="0.25">
      <c r="A30" s="12" t="s">
        <v>33</v>
      </c>
      <c r="B30" s="17" t="s">
        <v>34</v>
      </c>
      <c r="C30" s="14" t="str">
        <f>'[1]Suport 2020'!I15</f>
        <v>Becton Dickinson S.A.</v>
      </c>
      <c r="D30" s="15">
        <v>1</v>
      </c>
      <c r="E30" s="16"/>
      <c r="M30" s="1"/>
    </row>
    <row r="31" spans="1:13" ht="15" x14ac:dyDescent="0.25">
      <c r="A31" s="18" t="s">
        <v>35</v>
      </c>
      <c r="B31" s="17" t="s">
        <v>36</v>
      </c>
      <c r="C31" s="14" t="str">
        <f>'[1]Suport 2020'!I16</f>
        <v>Bellés Diagnóstic i Investigació S.L</v>
      </c>
      <c r="D31" s="15">
        <v>1</v>
      </c>
      <c r="E31" s="16"/>
      <c r="M31" s="1"/>
    </row>
    <row r="32" spans="1:13" ht="15" x14ac:dyDescent="0.25">
      <c r="A32" s="18"/>
      <c r="B32" s="17"/>
      <c r="C32" s="14" t="str">
        <f>'[1]Suport 2020'!I17</f>
        <v>Biogen Científica S.L.</v>
      </c>
      <c r="D32" s="15">
        <v>1</v>
      </c>
      <c r="E32" s="16"/>
      <c r="M32" s="1"/>
    </row>
    <row r="33" spans="1:13" ht="15" x14ac:dyDescent="0.25">
      <c r="A33" s="18" t="s">
        <v>37</v>
      </c>
      <c r="B33" s="17" t="s">
        <v>38</v>
      </c>
      <c r="C33" s="14" t="str">
        <f>'[1]Suport 2020'!I18</f>
        <v xml:space="preserve">Biometa Tecnología y Sistemas S.A </v>
      </c>
      <c r="D33" s="15">
        <v>1</v>
      </c>
      <c r="E33" s="16"/>
      <c r="M33" s="1"/>
    </row>
    <row r="34" spans="1:13" ht="15" x14ac:dyDescent="0.25">
      <c r="A34" s="12" t="s">
        <v>39</v>
      </c>
      <c r="B34" s="17" t="s">
        <v>40</v>
      </c>
      <c r="C34" s="14" t="str">
        <f>'[1]Suport 2020'!I19</f>
        <v xml:space="preserve">Bionova Científica S.L </v>
      </c>
      <c r="D34" s="15">
        <v>1</v>
      </c>
      <c r="E34" s="16"/>
      <c r="M34" s="1"/>
    </row>
    <row r="35" spans="1:13" ht="15" x14ac:dyDescent="0.25">
      <c r="A35" s="12" t="s">
        <v>41</v>
      </c>
      <c r="B35" s="17" t="s">
        <v>42</v>
      </c>
      <c r="C35" s="14" t="str">
        <f>'[1]Suport 2020'!I20</f>
        <v>Bio-Rad Laboratories S.A.</v>
      </c>
      <c r="D35" s="15">
        <v>1</v>
      </c>
      <c r="E35" s="16"/>
      <c r="M35" s="1"/>
    </row>
    <row r="36" spans="1:13" ht="15" x14ac:dyDescent="0.25">
      <c r="A36" s="21"/>
      <c r="B36" s="22"/>
      <c r="C36" s="14" t="str">
        <f>'[1]Suport 2020'!I21</f>
        <v>Biosis Biologic Systems S.L.</v>
      </c>
      <c r="D36" s="15">
        <v>1</v>
      </c>
      <c r="E36" s="16"/>
      <c r="M36" s="1"/>
    </row>
    <row r="37" spans="1:13" ht="15" x14ac:dyDescent="0.25">
      <c r="A37" s="21"/>
      <c r="B37" s="22"/>
      <c r="C37" s="14" t="str">
        <f>'[1]Suport 2020'!I22</f>
        <v>Biotools Biotechnological and Medical Laboratories S.A.</v>
      </c>
      <c r="D37" s="15">
        <v>1</v>
      </c>
      <c r="E37" s="16"/>
      <c r="M37" s="1"/>
    </row>
    <row r="38" spans="1:13" ht="15" x14ac:dyDescent="0.25">
      <c r="A38" s="21"/>
      <c r="B38" s="22"/>
      <c r="C38" s="14" t="str">
        <f>'[1]Suport 2020'!I23</f>
        <v>Carl Zeiss Iberia S.L.</v>
      </c>
      <c r="D38" s="15">
        <v>1</v>
      </c>
      <c r="E38" s="16"/>
      <c r="M38" s="1"/>
    </row>
    <row r="39" spans="1:13" ht="15" x14ac:dyDescent="0.25">
      <c r="A39" s="21"/>
      <c r="B39" s="22"/>
      <c r="C39" s="14" t="str">
        <f>'[1]Suport 2020'!I24</f>
        <v>Casa Alvarez Material Científico S.A.</v>
      </c>
      <c r="D39" s="15">
        <v>1</v>
      </c>
      <c r="E39" s="16"/>
      <c r="M39" s="1"/>
    </row>
    <row r="40" spans="1:13" ht="15" x14ac:dyDescent="0.25">
      <c r="A40" s="21"/>
      <c r="B40" s="22"/>
      <c r="C40" s="14" t="str">
        <f>'[1]Suport 2020'!I255</f>
        <v>Celia Revuelta de la Poza / Belén Ugarte Farrerons</v>
      </c>
      <c r="D40" s="15">
        <v>1</v>
      </c>
      <c r="E40" s="16">
        <f>'[1]Suport 2020'!H255</f>
        <v>15000</v>
      </c>
      <c r="M40" s="1"/>
    </row>
    <row r="41" spans="1:13" ht="15" x14ac:dyDescent="0.25">
      <c r="A41" s="21"/>
      <c r="B41" s="22"/>
      <c r="C41" s="14" t="str">
        <f>'[1]Suport 2020'!I150</f>
        <v>Cofely España S.A.</v>
      </c>
      <c r="D41" s="15">
        <v>2</v>
      </c>
      <c r="E41" s="16">
        <f>'[1]Suport 2020'!H151+'[1]Suport 2020'!H150</f>
        <v>24080.5</v>
      </c>
      <c r="M41" s="1"/>
    </row>
    <row r="42" spans="1:13" ht="15" x14ac:dyDescent="0.25">
      <c r="A42" s="21"/>
      <c r="B42" s="22"/>
      <c r="C42" s="14" t="str">
        <f>'[1]Suport 2020'!I134</f>
        <v>Clidom Energy S.L.</v>
      </c>
      <c r="D42" s="15">
        <v>1</v>
      </c>
      <c r="E42" s="16"/>
      <c r="M42" s="1"/>
    </row>
    <row r="43" spans="1:13" ht="15" x14ac:dyDescent="0.25">
      <c r="A43" s="21"/>
      <c r="B43" s="22"/>
      <c r="C43" s="14" t="str">
        <f>'[1]Suport 2020'!I129</f>
        <v>Comercial de Entécnica S.L.</v>
      </c>
      <c r="D43" s="15">
        <v>1</v>
      </c>
      <c r="E43" s="16"/>
      <c r="M43" s="1"/>
    </row>
    <row r="44" spans="1:13" ht="15" x14ac:dyDescent="0.25">
      <c r="A44" s="21"/>
      <c r="B44" s="22"/>
      <c r="C44" s="14" t="str">
        <f>'[1]Suport 2020'!I25</f>
        <v>Controltécnica Bio S.L.</v>
      </c>
      <c r="D44" s="15">
        <v>1</v>
      </c>
      <c r="E44" s="16"/>
      <c r="M44" s="1"/>
    </row>
    <row r="45" spans="1:13" ht="15" x14ac:dyDescent="0.25">
      <c r="A45" s="21"/>
      <c r="B45" s="22"/>
      <c r="C45" s="14" t="str">
        <f>'[1]Suport 2020'!I26</f>
        <v>Cromlab S.L.</v>
      </c>
      <c r="D45" s="15">
        <v>1</v>
      </c>
      <c r="E45" s="16"/>
      <c r="M45" s="1"/>
    </row>
    <row r="46" spans="1:13" ht="15" x14ac:dyDescent="0.25">
      <c r="A46" s="21"/>
      <c r="B46" s="22"/>
      <c r="C46" s="14" t="str">
        <f>'[1]Suport 2020'!I27</f>
        <v>Cultek S.L.</v>
      </c>
      <c r="D46" s="15">
        <v>1</v>
      </c>
      <c r="E46" s="16"/>
      <c r="M46" s="1"/>
    </row>
    <row r="47" spans="1:13" ht="15" x14ac:dyDescent="0.25">
      <c r="A47" s="21"/>
      <c r="B47" s="22"/>
      <c r="C47" s="14" t="str">
        <f>'[1]Suport 2020'!I28</f>
        <v>Cymit Química S.L.</v>
      </c>
      <c r="D47" s="15">
        <v>1</v>
      </c>
      <c r="E47" s="16"/>
      <c r="M47" s="1"/>
    </row>
    <row r="48" spans="1:13" ht="15" x14ac:dyDescent="0.25">
      <c r="A48" s="21"/>
      <c r="B48" s="22"/>
      <c r="C48" s="14" t="str">
        <f>'[1]Suport 2020'!I29</f>
        <v xml:space="preserve">Cytiva Europe GMBH, Sucursal en España </v>
      </c>
      <c r="D48" s="15">
        <v>1</v>
      </c>
      <c r="E48" s="16"/>
      <c r="M48" s="1"/>
    </row>
    <row r="49" spans="1:13" ht="15" x14ac:dyDescent="0.25">
      <c r="A49" s="21"/>
      <c r="B49" s="22"/>
      <c r="C49" s="14" t="str">
        <f>'[1]Suport 2020'!I30</f>
        <v>DDBiolab, S.L.</v>
      </c>
      <c r="D49" s="15">
        <v>1</v>
      </c>
      <c r="E49" s="16"/>
      <c r="M49" s="1"/>
    </row>
    <row r="50" spans="1:13" ht="15" x14ac:dyDescent="0.25">
      <c r="A50" s="21"/>
      <c r="B50" s="22"/>
      <c r="C50" s="14" t="str">
        <f>'[1]Suport 2020'!I31</f>
        <v>Deltaclon S.L.</v>
      </c>
      <c r="D50" s="15">
        <v>1</v>
      </c>
      <c r="E50" s="16"/>
      <c r="M50" s="1"/>
    </row>
    <row r="51" spans="1:13" ht="15" x14ac:dyDescent="0.25">
      <c r="A51" s="21"/>
      <c r="B51" s="22"/>
      <c r="C51" s="14" t="str">
        <f>'[1]Suport 2020'!I32</f>
        <v>Dispromergi S.L.</v>
      </c>
      <c r="D51" s="15">
        <v>1</v>
      </c>
      <c r="E51" s="16"/>
      <c r="M51" s="1"/>
    </row>
    <row r="52" spans="1:13" ht="15" x14ac:dyDescent="0.25">
      <c r="A52" s="21"/>
      <c r="B52" s="22"/>
      <c r="C52" s="14" t="str">
        <f>'[1]Suport 2020'!I268</f>
        <v>Eaton Industries (Spain), S.L.</v>
      </c>
      <c r="D52" s="15">
        <v>1</v>
      </c>
      <c r="E52" s="16">
        <f>'[1]Suport 2020'!H268</f>
        <v>8226.93</v>
      </c>
      <c r="M52" s="1"/>
    </row>
    <row r="53" spans="1:13" ht="15" x14ac:dyDescent="0.25">
      <c r="A53" s="21"/>
      <c r="B53" s="22"/>
      <c r="C53" s="14" t="str">
        <f>'[1]Suport 2020'!I157</f>
        <v>Econocom Servicios S.A.</v>
      </c>
      <c r="D53" s="15">
        <v>6</v>
      </c>
      <c r="E53" s="16">
        <f>'[1]Suport 2020'!H269+'[1]Suport 2020'!H257+'[1]Suport 2020'!H251+'[1]Suport 2020'!H231</f>
        <v>43169.17</v>
      </c>
      <c r="M53" s="1"/>
    </row>
    <row r="54" spans="1:13" ht="15" x14ac:dyDescent="0.25">
      <c r="A54" s="21"/>
      <c r="B54" s="22"/>
      <c r="C54" s="14" t="str">
        <f>'[1]Suport 2020'!I98</f>
        <v>Econocom Nexica S.L.U.</v>
      </c>
      <c r="D54" s="15">
        <v>1</v>
      </c>
      <c r="E54" s="16">
        <f>'[1]Suport 2020'!H98</f>
        <v>1523077.05</v>
      </c>
      <c r="M54" s="1"/>
    </row>
    <row r="55" spans="1:13" ht="15" x14ac:dyDescent="0.25">
      <c r="A55" s="21"/>
      <c r="B55" s="22"/>
      <c r="C55" s="14" t="str">
        <f>'[1]Suport 2020'!I3</f>
        <v>Endesa Energía S.A.U.</v>
      </c>
      <c r="D55" s="15">
        <v>9</v>
      </c>
      <c r="E55" s="16">
        <f>'[1]Suport 2020'!H3+'[1]Suport 2020'!H94+'[1]Suport 2020'!H140+'[1]Suport 2020'!H186+'[1]Suport 2020'!H189+'[1]Suport 2020'!H190+'[1]Suport 2020'!H221+'[1]Suport 2020'!H222+'[1]Suport 2020'!H223</f>
        <v>20599634.280000001</v>
      </c>
      <c r="M55" s="1"/>
    </row>
    <row r="56" spans="1:13" ht="15" x14ac:dyDescent="0.25">
      <c r="A56" s="21"/>
      <c r="B56" s="22"/>
      <c r="C56" s="14" t="str">
        <f>'[1]Suport 2020'!I262</f>
        <v>Energía Local Empresa de Servicios Energéticos S.L.</v>
      </c>
      <c r="D56" s="15">
        <v>1</v>
      </c>
      <c r="E56" s="16">
        <f>'[1]Suport 2020'!H262</f>
        <v>6900</v>
      </c>
      <c r="M56" s="1"/>
    </row>
    <row r="57" spans="1:13" ht="15" x14ac:dyDescent="0.25">
      <c r="A57" s="21"/>
      <c r="B57" s="22"/>
      <c r="C57" s="14" t="str">
        <f>'[1]Suport 2020'!I267</f>
        <v>Energy Tools Consulting S.L.</v>
      </c>
      <c r="D57" s="15">
        <v>1</v>
      </c>
      <c r="E57" s="16">
        <f>'[1]Suport 2020'!H267</f>
        <v>7200</v>
      </c>
      <c r="M57" s="1"/>
    </row>
    <row r="58" spans="1:13" ht="15" x14ac:dyDescent="0.25">
      <c r="A58" s="21"/>
      <c r="B58" s="22"/>
      <c r="C58" s="14" t="str">
        <f>'[1]Suport 2020'!I33</f>
        <v>Envigo RMS Spain S.L.</v>
      </c>
      <c r="D58" s="15">
        <v>1</v>
      </c>
      <c r="E58" s="16"/>
      <c r="M58" s="1"/>
    </row>
    <row r="59" spans="1:13" ht="15" x14ac:dyDescent="0.25">
      <c r="A59" s="21"/>
      <c r="B59" s="22"/>
      <c r="C59" s="14" t="str">
        <f>'[1]Suport 2020'!I34</f>
        <v>Eppendorf Ibérica S.L.U</v>
      </c>
      <c r="D59" s="15">
        <v>1</v>
      </c>
      <c r="E59" s="16"/>
      <c r="M59" s="1"/>
    </row>
    <row r="60" spans="1:13" ht="15" x14ac:dyDescent="0.25">
      <c r="A60" s="21"/>
      <c r="B60" s="22"/>
      <c r="C60" s="14" t="str">
        <f>'[1]Suport 2020'!I152</f>
        <v>Equinix (Spain) Enterprises S.L.U.</v>
      </c>
      <c r="D60" s="15">
        <v>4</v>
      </c>
      <c r="E60" s="16">
        <f>'[1]Suport 2020'!H152+'[1]Suport 2020'!H153+'[1]Suport 2020'!H154</f>
        <v>90400</v>
      </c>
      <c r="M60" s="1"/>
    </row>
    <row r="61" spans="1:13" ht="15" x14ac:dyDescent="0.25">
      <c r="A61" s="21"/>
      <c r="B61" s="22"/>
      <c r="C61" s="14" t="str">
        <f>'[1]Suport 2020'!I232</f>
        <v>Essi Projects S.A.</v>
      </c>
      <c r="D61" s="15">
        <v>1</v>
      </c>
      <c r="E61" s="16">
        <f>'[1]Suport 2020'!H232</f>
        <v>7214.63</v>
      </c>
      <c r="M61" s="1"/>
    </row>
    <row r="62" spans="1:13" ht="15" x14ac:dyDescent="0.25">
      <c r="A62" s="21"/>
      <c r="B62" s="22"/>
      <c r="C62" s="14" t="str">
        <f>'[1]Suport 2020'!I141</f>
        <v>Estrategias Eléctricas Integrales S.A.</v>
      </c>
      <c r="D62" s="15">
        <v>1</v>
      </c>
      <c r="E62" s="16"/>
      <c r="M62" s="1"/>
    </row>
    <row r="63" spans="1:13" ht="15" x14ac:dyDescent="0.25">
      <c r="A63" s="21"/>
      <c r="B63" s="22"/>
      <c r="C63" s="14" t="str">
        <f>'[1]Suport 2020'!I167</f>
        <v>Everis Spain S.L.U.</v>
      </c>
      <c r="D63" s="15">
        <v>2</v>
      </c>
      <c r="E63" s="16"/>
      <c r="M63" s="1"/>
    </row>
    <row r="64" spans="1:13" ht="15" x14ac:dyDescent="0.25">
      <c r="A64" s="21"/>
      <c r="B64" s="22"/>
      <c r="C64" s="14" t="str">
        <f>'[1]Suport 2020'!I235</f>
        <v>Ex Libris GMBH</v>
      </c>
      <c r="D64" s="15">
        <v>1</v>
      </c>
      <c r="E64" s="16">
        <f>'[1]Suport 2020'!H235</f>
        <v>1816496.5</v>
      </c>
      <c r="M64" s="1"/>
    </row>
    <row r="65" spans="1:13" ht="15" x14ac:dyDescent="0.25">
      <c r="A65" s="21"/>
      <c r="B65" s="22"/>
      <c r="C65" s="14" t="str">
        <f>'[1]Suport 2020'!I138</f>
        <v>Factor Energía S.A.</v>
      </c>
      <c r="D65" s="15">
        <v>1</v>
      </c>
      <c r="E65" s="16"/>
      <c r="M65" s="1"/>
    </row>
    <row r="66" spans="1:13" ht="15" x14ac:dyDescent="0.25">
      <c r="A66" s="21"/>
      <c r="B66" s="22"/>
      <c r="C66" s="14" t="str">
        <f>'[1]Suport 2020'!I117</f>
        <v>Femarec S.C.C.L.</v>
      </c>
      <c r="D66" s="15">
        <v>1</v>
      </c>
      <c r="E66" s="16">
        <f>'[1]Suport 2020'!H117</f>
        <v>11307.6</v>
      </c>
      <c r="M66" s="1"/>
    </row>
    <row r="67" spans="1:13" ht="15" x14ac:dyDescent="0.25">
      <c r="A67" s="21"/>
      <c r="B67" s="22"/>
      <c r="C67" s="14" t="str">
        <f>'[1]Suport 2020'!I35</f>
        <v>Ferreteria Condal S.A.</v>
      </c>
      <c r="D67" s="15">
        <v>1</v>
      </c>
      <c r="E67" s="16"/>
      <c r="M67" s="1"/>
    </row>
    <row r="68" spans="1:13" ht="15" x14ac:dyDescent="0.25">
      <c r="A68" s="21"/>
      <c r="B68" s="22"/>
      <c r="C68" s="14" t="str">
        <f>'[1]Suport 2020'!I37</f>
        <v>Fisher Scientific S.L.</v>
      </c>
      <c r="D68" s="15">
        <v>1</v>
      </c>
      <c r="E68" s="16"/>
      <c r="M68" s="1"/>
    </row>
    <row r="69" spans="1:13" ht="15" x14ac:dyDescent="0.25">
      <c r="A69" s="21"/>
      <c r="B69" s="22"/>
      <c r="C69" s="14" t="str">
        <f>'[1]Suport 2020'!I263</f>
        <v>Flytech S.A.</v>
      </c>
      <c r="D69" s="15">
        <v>1</v>
      </c>
      <c r="E69" s="16">
        <f>'[1]Suport 2020'!H263</f>
        <v>8610.56</v>
      </c>
      <c r="M69" s="1"/>
    </row>
    <row r="70" spans="1:13" ht="15" x14ac:dyDescent="0.25">
      <c r="A70" s="21"/>
      <c r="B70" s="22"/>
      <c r="C70" s="14" t="str">
        <f>'[1]Suport 2020'!I248</f>
        <v>Fundació pera la Universitat Oberta de Catalunya</v>
      </c>
      <c r="D70" s="15">
        <v>1</v>
      </c>
      <c r="E70" s="16">
        <f>'[1]Suport 2020'!H248</f>
        <v>14000</v>
      </c>
      <c r="M70" s="1"/>
    </row>
    <row r="71" spans="1:13" ht="15" x14ac:dyDescent="0.25">
      <c r="A71" s="21"/>
      <c r="B71" s="22"/>
      <c r="C71" s="14" t="str">
        <f>'[1]Suport 2020'!I139</f>
        <v>Gas Natural Comercializadora S.A</v>
      </c>
      <c r="D71" s="15">
        <v>1</v>
      </c>
      <c r="E71" s="16"/>
      <c r="M71" s="1"/>
    </row>
    <row r="72" spans="1:13" ht="15" x14ac:dyDescent="0.25">
      <c r="A72" s="21"/>
      <c r="B72" s="22"/>
      <c r="C72" s="14" t="str">
        <f>'[1]Suport 2020'!I266</f>
        <v>Gaussian INC.</v>
      </c>
      <c r="D72" s="15">
        <v>1</v>
      </c>
      <c r="E72" s="16">
        <f>'[1]Suport 2020'!H266</f>
        <v>9930.2099999999991</v>
      </c>
      <c r="M72" s="1"/>
    </row>
    <row r="73" spans="1:13" ht="15" x14ac:dyDescent="0.25">
      <c r="A73" s="21"/>
      <c r="B73" s="22"/>
      <c r="C73" s="14" t="str">
        <f>'[1]Suport 2020'!I38</f>
        <v>Gilson International BV Sucursal en España</v>
      </c>
      <c r="D73" s="15">
        <v>1</v>
      </c>
      <c r="E73" s="16"/>
      <c r="M73" s="1"/>
    </row>
    <row r="74" spans="1:13" ht="15" x14ac:dyDescent="0.25">
      <c r="A74" s="21"/>
      <c r="B74" s="22"/>
      <c r="C74" s="14" t="str">
        <f>'[1]Suport 2020'!I39</f>
        <v>Greiner Bio-One España S.A.U</v>
      </c>
      <c r="D74" s="15">
        <v>1</v>
      </c>
      <c r="E74" s="16"/>
      <c r="M74" s="1"/>
    </row>
    <row r="75" spans="1:13" ht="15" x14ac:dyDescent="0.25">
      <c r="A75" s="21"/>
      <c r="B75" s="22"/>
      <c r="C75" s="14" t="str">
        <f>'[1]Suport 2020'!I40</f>
        <v>Grup Gepork S.A.</v>
      </c>
      <c r="D75" s="15">
        <v>1</v>
      </c>
      <c r="E75" s="16"/>
      <c r="M75" s="1"/>
    </row>
    <row r="76" spans="1:13" ht="15" x14ac:dyDescent="0.25">
      <c r="A76" s="21"/>
      <c r="B76" s="22"/>
      <c r="C76" s="14" t="str">
        <f>'[1]Suport 2020'!I168</f>
        <v>Grupo Corporativo GFI Informática S.A.</v>
      </c>
      <c r="D76" s="15">
        <v>2</v>
      </c>
      <c r="E76" s="16"/>
      <c r="M76" s="1"/>
    </row>
    <row r="77" spans="1:13" ht="15" x14ac:dyDescent="0.25">
      <c r="A77" s="21"/>
      <c r="B77" s="22"/>
      <c r="C77" s="14" t="str">
        <f>'[1]Suport 2020'!I41</f>
        <v xml:space="preserve">Haleco Iberia S.L. </v>
      </c>
      <c r="D77" s="15">
        <v>1</v>
      </c>
      <c r="E77" s="16"/>
      <c r="M77" s="1"/>
    </row>
    <row r="78" spans="1:13" ht="15" customHeight="1" x14ac:dyDescent="0.25">
      <c r="A78" s="21"/>
      <c r="B78" s="22"/>
      <c r="C78" s="14" t="str">
        <f>'[1]Suport 2020'!I265</f>
        <v>Hipatia Ingeniería 2011, S.L.U.</v>
      </c>
      <c r="D78" s="15">
        <v>1</v>
      </c>
      <c r="E78" s="16">
        <f>'[1]Suport 2020'!H265</f>
        <v>14000</v>
      </c>
      <c r="M78" s="1"/>
    </row>
    <row r="79" spans="1:13" ht="15" x14ac:dyDescent="0.25">
      <c r="A79" s="21"/>
      <c r="B79" s="22"/>
      <c r="C79" s="14" t="str">
        <f>'[1]Suport 2020'!I249</f>
        <v>Hsi S.L.</v>
      </c>
      <c r="D79" s="15">
        <v>1</v>
      </c>
      <c r="E79" s="16">
        <f>'[1]Suport 2020'!H249</f>
        <v>5300.88</v>
      </c>
      <c r="M79" s="1"/>
    </row>
    <row r="80" spans="1:13" ht="15" x14ac:dyDescent="0.25">
      <c r="A80" s="21"/>
      <c r="B80" s="22"/>
      <c r="C80" s="14" t="str">
        <f>'[1]Suport 2020'!I42</f>
        <v xml:space="preserve">Iberfluid Instruments S.A. </v>
      </c>
      <c r="D80" s="15">
        <v>1</v>
      </c>
      <c r="E80" s="16"/>
      <c r="M80" s="1"/>
    </row>
    <row r="81" spans="1:13" ht="15" x14ac:dyDescent="0.25">
      <c r="A81" s="21"/>
      <c r="B81" s="22"/>
      <c r="C81" s="14" t="str">
        <f>'[1]Suport 2020'!I130</f>
        <v>ID Grup S.A.</v>
      </c>
      <c r="D81" s="15">
        <v>1</v>
      </c>
      <c r="E81" s="16"/>
      <c r="M81" s="1"/>
    </row>
    <row r="82" spans="1:13" ht="15" x14ac:dyDescent="0.25">
      <c r="A82" s="21"/>
      <c r="B82" s="22"/>
      <c r="C82" s="14" t="str">
        <f>'[1]Suport 2020'!I43</f>
        <v>Illumina Pproductos de España S.L.U.</v>
      </c>
      <c r="D82" s="15">
        <v>1</v>
      </c>
      <c r="E82" s="16"/>
      <c r="M82" s="1"/>
    </row>
    <row r="83" spans="1:13" ht="15" x14ac:dyDescent="0.25">
      <c r="A83" s="21"/>
      <c r="B83" s="22"/>
      <c r="C83" s="14" t="str">
        <f>'[1]Suport 2020'!I44</f>
        <v>Immunostep S.L</v>
      </c>
      <c r="D83" s="15">
        <v>1</v>
      </c>
      <c r="E83" s="16"/>
      <c r="M83" s="1"/>
    </row>
    <row r="84" spans="1:13" ht="15" x14ac:dyDescent="0.25">
      <c r="A84" s="21"/>
      <c r="B84" s="22"/>
      <c r="C84" s="14" t="str">
        <f>'[1]Suport 2020'!I199</f>
        <v>Indra Soluciones Tecnologías de la Información S.L.U.</v>
      </c>
      <c r="D84" s="15">
        <v>1</v>
      </c>
      <c r="E84" s="16"/>
      <c r="M84" s="1"/>
    </row>
    <row r="85" spans="1:13" ht="15" x14ac:dyDescent="0.25">
      <c r="A85" s="21"/>
      <c r="B85" s="22"/>
      <c r="C85" s="14" t="str">
        <f>'[1]Suport 2020'!I159</f>
        <v>Inetum España S.A</v>
      </c>
      <c r="D85" s="15">
        <v>1</v>
      </c>
      <c r="E85" s="16"/>
      <c r="M85" s="1"/>
    </row>
    <row r="86" spans="1:13" ht="15" x14ac:dyDescent="0.25">
      <c r="A86" s="21"/>
      <c r="B86" s="22"/>
      <c r="C86" s="14" t="str">
        <f>'[1]Suport 2020'!I45</f>
        <v xml:space="preserve">Ingeniería Analítica S.L. </v>
      </c>
      <c r="D86" s="15">
        <v>1</v>
      </c>
      <c r="E86" s="16"/>
      <c r="M86" s="1"/>
    </row>
    <row r="87" spans="1:13" ht="15" x14ac:dyDescent="0.25">
      <c r="A87" s="21"/>
      <c r="B87" s="22"/>
      <c r="C87" s="14" t="str">
        <f>'[1]Suport 2020'!I101</f>
        <v>Innovative Interfaces Global, Ltd</v>
      </c>
      <c r="D87" s="15">
        <v>3</v>
      </c>
      <c r="E87" s="16">
        <f>'[1]Suport 2020'!H101+'[1]Suport 2020'!H102+'[1]Suport 2020'!H121</f>
        <v>226485.96999999997</v>
      </c>
      <c r="M87" s="1"/>
    </row>
    <row r="88" spans="1:13" ht="15" x14ac:dyDescent="0.25">
      <c r="A88" s="21"/>
      <c r="B88" s="22"/>
      <c r="C88" s="14" t="str">
        <f>'[1]Suport 2020'!I46</f>
        <v>Innovative Technologies in Biological Systems S.L</v>
      </c>
      <c r="D88" s="15">
        <v>1</v>
      </c>
      <c r="E88" s="16"/>
      <c r="M88" s="1"/>
    </row>
    <row r="89" spans="1:13" ht="15" x14ac:dyDescent="0.25">
      <c r="A89" s="21"/>
      <c r="B89" s="22"/>
      <c r="C89" s="14" t="str">
        <f>'[1]Suport 2020'!I47</f>
        <v>Inqualab Distribuiciones S.L</v>
      </c>
      <c r="D89" s="15">
        <v>1</v>
      </c>
      <c r="E89" s="16"/>
      <c r="M89" s="1"/>
    </row>
    <row r="90" spans="1:13" ht="15" x14ac:dyDescent="0.25">
      <c r="A90" s="21"/>
      <c r="B90" s="22"/>
      <c r="C90" s="14" t="str">
        <f>'[1]Suport 2020'!I48</f>
        <v xml:space="preserve">Instrumentación Analítica S.A </v>
      </c>
      <c r="D90" s="15">
        <v>1</v>
      </c>
      <c r="E90" s="16"/>
      <c r="M90" s="1"/>
    </row>
    <row r="91" spans="1:13" ht="15" x14ac:dyDescent="0.25">
      <c r="A91" s="21"/>
      <c r="B91" s="22"/>
      <c r="C91" s="14" t="str">
        <f>'[1]Suport 2020'!I49</f>
        <v xml:space="preserve">Instrumentación y Componentes S.A. </v>
      </c>
      <c r="D91" s="15">
        <v>1</v>
      </c>
      <c r="E91" s="16"/>
      <c r="M91" s="1"/>
    </row>
    <row r="92" spans="1:13" ht="15" x14ac:dyDescent="0.25">
      <c r="A92" s="21"/>
      <c r="B92" s="22"/>
      <c r="C92" s="14" t="str">
        <f>'[1]Suport 2020'!I50</f>
        <v>Integrated DNA Technologies Spain S.L</v>
      </c>
      <c r="D92" s="15">
        <v>1</v>
      </c>
      <c r="E92" s="16"/>
      <c r="M92" s="1"/>
    </row>
    <row r="93" spans="1:13" ht="15" x14ac:dyDescent="0.25">
      <c r="A93" s="21"/>
      <c r="B93" s="22"/>
      <c r="C93" s="14" t="str">
        <f>'[1]Suport 2020'!I245</f>
        <v>Internacional de Periféricos y Memorias España S.L.U.</v>
      </c>
      <c r="D93" s="15">
        <v>1</v>
      </c>
      <c r="E93" s="16">
        <f>'[1]Suport 2020'!H245</f>
        <v>12110.4</v>
      </c>
      <c r="M93" s="1"/>
    </row>
    <row r="94" spans="1:13" ht="15" x14ac:dyDescent="0.25">
      <c r="A94" s="21"/>
      <c r="B94" s="22"/>
      <c r="C94" s="14" t="str">
        <f>'[1]Suport 2020'!I51</f>
        <v xml:space="preserve">Isogen Life Science B.V.    </v>
      </c>
      <c r="D94" s="15">
        <v>1</v>
      </c>
      <c r="E94" s="16"/>
      <c r="M94" s="1"/>
    </row>
    <row r="95" spans="1:13" ht="15" x14ac:dyDescent="0.25">
      <c r="A95" s="21"/>
      <c r="B95" s="22"/>
      <c r="C95" s="14" t="str">
        <f>'[1]Suport 2020'!I120</f>
        <v>ISS Facility Services S.A</v>
      </c>
      <c r="D95" s="15">
        <v>1</v>
      </c>
      <c r="E95" s="16">
        <f>'[1]Suport 2020'!H120</f>
        <v>485732.64</v>
      </c>
      <c r="M95" s="1"/>
    </row>
    <row r="96" spans="1:13" ht="15" x14ac:dyDescent="0.25">
      <c r="A96" s="21"/>
      <c r="B96" s="22"/>
      <c r="C96" s="14" t="str">
        <f>'[1]Suport 2020'!I114</f>
        <v>ISS Soluciones de Limpieza Direct, S.A.</v>
      </c>
      <c r="D96" s="15">
        <v>1</v>
      </c>
      <c r="E96" s="16">
        <f>'[1]Suport 2020'!H114</f>
        <v>4129358.76</v>
      </c>
      <c r="M96" s="1"/>
    </row>
    <row r="97" spans="1:13" ht="15" x14ac:dyDescent="0.25">
      <c r="A97" s="21"/>
      <c r="B97" s="22"/>
      <c r="C97" s="14" t="str">
        <f>'[1]Suport 2020'!I52</f>
        <v>Izasa Scientific S.L.U.</v>
      </c>
      <c r="D97" s="15">
        <v>1</v>
      </c>
      <c r="E97" s="16"/>
      <c r="M97" s="1"/>
    </row>
    <row r="98" spans="1:13" ht="15" x14ac:dyDescent="0.25">
      <c r="A98" s="21"/>
      <c r="B98" s="22"/>
      <c r="C98" s="14" t="str">
        <f>'[1]Suport 2020'!I53</f>
        <v>Janvier Labs S.A.S.</v>
      </c>
      <c r="D98" s="15">
        <v>1</v>
      </c>
      <c r="E98" s="16"/>
      <c r="M98" s="1"/>
    </row>
    <row r="99" spans="1:13" ht="15" x14ac:dyDescent="0.25">
      <c r="A99" s="21"/>
      <c r="B99" s="22"/>
      <c r="C99" s="14" t="str">
        <f>'[1]Suport 2020'!I112</f>
        <v>Jhon Wiley &amp;Sons, Inc.</v>
      </c>
      <c r="D99" s="15">
        <v>1</v>
      </c>
      <c r="E99" s="16">
        <f>'[1]Suport 2020'!H112</f>
        <v>1303092.8400000001</v>
      </c>
      <c r="M99" s="1"/>
    </row>
    <row r="100" spans="1:13" ht="15" x14ac:dyDescent="0.25">
      <c r="A100" s="21"/>
      <c r="B100" s="22"/>
      <c r="C100" s="14" t="str">
        <f>'[1]Suport 2020'!I238</f>
        <v>Knowledge Innovation Market S.L.</v>
      </c>
      <c r="D100" s="15">
        <v>1</v>
      </c>
      <c r="E100" s="16">
        <f>'[1]Suport 2020'!H238</f>
        <v>28000</v>
      </c>
      <c r="M100" s="1"/>
    </row>
    <row r="101" spans="1:13" ht="15" x14ac:dyDescent="0.25">
      <c r="A101" s="21"/>
      <c r="B101" s="22"/>
      <c r="C101" s="14" t="str">
        <f>'[1]Suport 2020'!I54</f>
        <v>Labclinics S.A.</v>
      </c>
      <c r="D101" s="15">
        <v>1</v>
      </c>
      <c r="E101" s="16"/>
      <c r="M101" s="1"/>
    </row>
    <row r="102" spans="1:13" ht="15" x14ac:dyDescent="0.25">
      <c r="A102" s="21"/>
      <c r="B102" s="22"/>
      <c r="C102" s="14" t="str">
        <f>'[1]Suport 2020'!I55</f>
        <v xml:space="preserve">Labnet Biotécnica S.L. </v>
      </c>
      <c r="D102" s="15">
        <v>1</v>
      </c>
      <c r="E102" s="16"/>
      <c r="M102" s="1"/>
    </row>
    <row r="103" spans="1:13" ht="15" x14ac:dyDescent="0.25">
      <c r="A103" s="21"/>
      <c r="B103" s="22"/>
      <c r="C103" s="14" t="str">
        <f>'[1]Suport 2020'!I56</f>
        <v>Laboratorios Conda S.A</v>
      </c>
      <c r="D103" s="15">
        <v>1</v>
      </c>
      <c r="E103" s="16"/>
      <c r="M103" s="1"/>
    </row>
    <row r="104" spans="1:13" ht="15" x14ac:dyDescent="0.25">
      <c r="A104" s="21"/>
      <c r="B104" s="22"/>
      <c r="C104" s="14" t="str">
        <f>'[1]Suport 2020'!I113</f>
        <v>LD Empresa de Limpieza y Desinfección S.A.U.</v>
      </c>
      <c r="D104" s="15">
        <v>3</v>
      </c>
      <c r="E104" s="16">
        <f>'[1]Suport 2020'!H113+'[1]Suport 2020'!H115+'[1]Suport 2020'!H143</f>
        <v>134505.4</v>
      </c>
      <c r="M104" s="1"/>
    </row>
    <row r="105" spans="1:13" ht="15" x14ac:dyDescent="0.25">
      <c r="A105" s="21"/>
      <c r="B105" s="22"/>
      <c r="C105" s="14" t="str">
        <f>'[1]Suport 2020'!I57</f>
        <v>Leybold Hispánica S.A.</v>
      </c>
      <c r="D105" s="15">
        <v>1</v>
      </c>
      <c r="E105" s="16"/>
      <c r="M105" s="1"/>
    </row>
    <row r="106" spans="1:13" ht="15" x14ac:dyDescent="0.25">
      <c r="A106" s="21"/>
      <c r="B106" s="22"/>
      <c r="C106" s="14" t="str">
        <f>'[1]Suport 2020'!I58</f>
        <v>Lifetechnologies S.A</v>
      </c>
      <c r="D106" s="15">
        <v>1</v>
      </c>
      <c r="E106" s="16"/>
      <c r="M106" s="1"/>
    </row>
    <row r="107" spans="1:13" ht="15" x14ac:dyDescent="0.25">
      <c r="A107" s="21"/>
      <c r="B107" s="22"/>
      <c r="C107" s="14" t="str">
        <f>'[1]Suport 2020'!I59</f>
        <v xml:space="preserve">Linealab S.L. </v>
      </c>
      <c r="D107" s="15">
        <v>1</v>
      </c>
      <c r="E107" s="16"/>
      <c r="M107" s="1"/>
    </row>
    <row r="108" spans="1:13" ht="15" x14ac:dyDescent="0.25">
      <c r="A108" s="21"/>
      <c r="B108" s="22"/>
      <c r="C108" s="14" t="str">
        <f>'[1]Suport 2020'!I61</f>
        <v>Maria Miró Pàmies</v>
      </c>
      <c r="D108" s="15">
        <v>1</v>
      </c>
      <c r="E108" s="16"/>
      <c r="M108" s="1"/>
    </row>
    <row r="109" spans="1:13" ht="15" x14ac:dyDescent="0.25">
      <c r="A109" s="21"/>
      <c r="B109" s="22"/>
      <c r="C109" s="14" t="str">
        <f>'[1]Suport 2020'!I237</f>
        <v>Mecalux S.A.</v>
      </c>
      <c r="D109" s="15">
        <v>1</v>
      </c>
      <c r="E109" s="16">
        <f>'[1]Suport 2020'!H237</f>
        <v>45570</v>
      </c>
      <c r="M109" s="1"/>
    </row>
    <row r="110" spans="1:13" ht="15" x14ac:dyDescent="0.25">
      <c r="A110" s="21"/>
      <c r="B110" s="22"/>
      <c r="C110" s="14" t="str">
        <f>'[1]Suport 2020'!I60</f>
        <v>Merck Life Science S.L.</v>
      </c>
      <c r="D110" s="15">
        <v>1</v>
      </c>
      <c r="E110" s="16"/>
      <c r="M110" s="1"/>
    </row>
    <row r="111" spans="1:13" ht="15" x14ac:dyDescent="0.25">
      <c r="A111" s="21"/>
      <c r="B111" s="22"/>
      <c r="C111" s="14" t="str">
        <f>'[1]Suport 2020'!I149</f>
        <v>Messer Ibérica de Gases S.A.U.</v>
      </c>
      <c r="D111" s="15">
        <v>1</v>
      </c>
      <c r="E111" s="16"/>
      <c r="M111" s="1"/>
    </row>
    <row r="112" spans="1:13" ht="15" x14ac:dyDescent="0.25">
      <c r="A112" s="21"/>
      <c r="B112" s="22"/>
      <c r="C112" s="14" t="str">
        <f>'[1]Suport 2020'!I256</f>
        <v>Minvant Gaps S.L.</v>
      </c>
      <c r="D112" s="15">
        <v>1</v>
      </c>
      <c r="E112" s="16">
        <f>'[1]Suport 2020'!H256</f>
        <v>3472.5</v>
      </c>
      <c r="M112" s="1"/>
    </row>
    <row r="113" spans="1:13" ht="15" x14ac:dyDescent="0.25">
      <c r="A113" s="21"/>
      <c r="B113" s="22"/>
      <c r="C113" s="14" t="str">
        <f>'[1]Suport 2020'!I62</f>
        <v>Monlab S.L.</v>
      </c>
      <c r="D113" s="15">
        <v>1</v>
      </c>
      <c r="E113" s="16"/>
      <c r="M113" s="1"/>
    </row>
    <row r="114" spans="1:13" ht="15" x14ac:dyDescent="0.25">
      <c r="A114" s="21"/>
      <c r="B114" s="22"/>
      <c r="C114" s="14" t="str">
        <f>'[1]Suport 2020'!I218</f>
        <v>Netmetrix Solutions S.L.</v>
      </c>
      <c r="D114" s="15">
        <v>1</v>
      </c>
      <c r="E114" s="16">
        <f>'[1]Suport 2020'!H218</f>
        <v>24408.35</v>
      </c>
      <c r="M114" s="1"/>
    </row>
    <row r="115" spans="1:13" ht="15" x14ac:dyDescent="0.25">
      <c r="A115" s="21"/>
      <c r="B115" s="22"/>
      <c r="C115" s="14" t="str">
        <f>'[1]Suport 2020'!I63</f>
        <v>Nirco S.L.</v>
      </c>
      <c r="D115" s="15">
        <v>1</v>
      </c>
      <c r="E115" s="16"/>
      <c r="M115" s="1"/>
    </row>
    <row r="116" spans="1:13" ht="15" x14ac:dyDescent="0.25">
      <c r="A116" s="21"/>
      <c r="B116" s="22"/>
      <c r="C116" s="14" t="str">
        <f>'[1]Suport 2020'!I132</f>
        <v>NRD Multimedia S.L.</v>
      </c>
      <c r="D116" s="15">
        <v>3</v>
      </c>
      <c r="E116" s="16"/>
      <c r="M116" s="1"/>
    </row>
    <row r="117" spans="1:13" ht="15" x14ac:dyDescent="0.25">
      <c r="A117" s="21"/>
      <c r="B117" s="22"/>
      <c r="C117" s="14" t="str">
        <f>'[1]Suport 2020'!I252</f>
        <v>Nucli Experts S.L.</v>
      </c>
      <c r="D117" s="15">
        <v>1</v>
      </c>
      <c r="E117" s="16">
        <f>'[1]Suport 2020'!H252</f>
        <v>9500</v>
      </c>
      <c r="M117" s="1"/>
    </row>
    <row r="118" spans="1:13" ht="15" x14ac:dyDescent="0.25">
      <c r="A118" s="21"/>
      <c r="B118" s="22"/>
      <c r="C118" s="14" t="str">
        <f>'[1]Suport 2020'!I116</f>
        <v>OHL Servicios Ingesan, S.A.</v>
      </c>
      <c r="D118" s="15">
        <v>2</v>
      </c>
      <c r="E118" s="16">
        <f>'[1]Suport 2020'!H116+'[1]Suport 2020'!H118</f>
        <v>777525.2</v>
      </c>
      <c r="M118" s="1"/>
    </row>
    <row r="119" spans="1:13" ht="15" x14ac:dyDescent="0.25">
      <c r="A119" s="21"/>
      <c r="B119" s="22"/>
      <c r="C119" s="14" t="str">
        <f>'[1]Suport 2020'!I264</f>
        <v>Omega Peripherals S.L.</v>
      </c>
      <c r="D119" s="15">
        <v>1</v>
      </c>
      <c r="E119" s="16">
        <f>'[1]Suport 2020'!H264</f>
        <v>7092</v>
      </c>
      <c r="M119" s="1"/>
    </row>
    <row r="120" spans="1:13" ht="15" x14ac:dyDescent="0.25">
      <c r="A120" s="21"/>
      <c r="B120" s="22"/>
      <c r="C120" s="14" t="str">
        <f>'[1]Suport 2020'!I213</f>
        <v>Online Computer Library Center, B.V.</v>
      </c>
      <c r="D120" s="15">
        <v>2</v>
      </c>
      <c r="E120" s="16">
        <f>'[1]Suport 2020'!H213+'[1]Suport 2020'!H236</f>
        <v>40605</v>
      </c>
      <c r="M120" s="1"/>
    </row>
    <row r="121" spans="1:13" ht="15" x14ac:dyDescent="0.25">
      <c r="A121" s="21"/>
      <c r="B121" s="22"/>
      <c r="C121" s="14" t="str">
        <f>'[1]Suport 2020'!I183</f>
        <v>Open Energy 2012 S.L.</v>
      </c>
      <c r="D121" s="15">
        <v>1</v>
      </c>
      <c r="E121" s="16">
        <f>'[1]Suport 2020'!H183</f>
        <v>13425</v>
      </c>
      <c r="M121" s="1"/>
    </row>
    <row r="122" spans="1:13" ht="15" x14ac:dyDescent="0.25">
      <c r="A122" s="21"/>
      <c r="B122" s="22"/>
      <c r="C122" s="14" t="str">
        <f>'[1]Suport 2020'!I239</f>
        <v>Open Source and Security Services S.L.</v>
      </c>
      <c r="D122" s="15">
        <v>2</v>
      </c>
      <c r="E122" s="16">
        <f>'[1]Suport 2020'!H219+'[1]Suport 2020'!H239</f>
        <v>262145.08</v>
      </c>
      <c r="M122" s="1"/>
    </row>
    <row r="123" spans="1:13" ht="15" x14ac:dyDescent="0.25">
      <c r="A123" s="21"/>
      <c r="B123" s="22"/>
      <c r="C123" s="14" t="str">
        <f>'[1]Suport 2020'!I195</f>
        <v>Opentrends Solucions i Sistemes S.L</v>
      </c>
      <c r="D123" s="15">
        <v>1</v>
      </c>
      <c r="E123" s="16"/>
      <c r="M123" s="1"/>
    </row>
    <row r="124" spans="1:13" ht="15" x14ac:dyDescent="0.25">
      <c r="A124" s="21"/>
      <c r="B124" s="22"/>
      <c r="C124" s="14" t="str">
        <f>'[1]Suport 2020'!I181</f>
        <v>Oracle Ibérica S.R.L.</v>
      </c>
      <c r="D124" s="15">
        <v>2</v>
      </c>
      <c r="E124" s="16">
        <f>'[1]Suport 2020'!H181+'[1]Suport 2020'!H182</f>
        <v>35322.44</v>
      </c>
      <c r="M124" s="1"/>
    </row>
    <row r="125" spans="1:13" ht="15" x14ac:dyDescent="0.25">
      <c r="A125" s="21"/>
      <c r="B125" s="22"/>
      <c r="C125" s="14" t="str">
        <f>'[1]Suport 2020'!I271</f>
        <v xml:space="preserve">Owncloud GMBH </v>
      </c>
      <c r="D125" s="15">
        <v>1</v>
      </c>
      <c r="E125" s="16">
        <f>'[1]Suport 2020'!H271</f>
        <v>13250</v>
      </c>
      <c r="M125" s="1"/>
    </row>
    <row r="126" spans="1:13" ht="15" x14ac:dyDescent="0.25">
      <c r="A126" s="21"/>
      <c r="B126" s="22"/>
      <c r="C126" s="14" t="str">
        <f>'[1]Suport 2020'!I193</f>
        <v>Oxford University Press</v>
      </c>
      <c r="D126" s="15">
        <v>1</v>
      </c>
      <c r="E126" s="16">
        <f>'[1]Suport 2020'!H193</f>
        <v>315486</v>
      </c>
      <c r="M126" s="1"/>
    </row>
    <row r="127" spans="1:13" ht="15" x14ac:dyDescent="0.25">
      <c r="A127" s="21"/>
      <c r="B127" s="22"/>
      <c r="C127" s="14" t="str">
        <f>'[1]Suport 2020'!I64</f>
        <v>Palex Medical S.A.</v>
      </c>
      <c r="D127" s="15">
        <v>1</v>
      </c>
      <c r="E127" s="16"/>
      <c r="M127" s="1"/>
    </row>
    <row r="128" spans="1:13" ht="15" x14ac:dyDescent="0.25">
      <c r="A128" s="21"/>
      <c r="B128" s="22"/>
      <c r="C128" s="14" t="str">
        <f>'[1]Suport 2020'!I65</f>
        <v>Panlab S.L.U.</v>
      </c>
      <c r="D128" s="15">
        <v>1</v>
      </c>
      <c r="E128" s="16"/>
      <c r="M128" s="1"/>
    </row>
    <row r="129" spans="1:13" ht="15" x14ac:dyDescent="0.25">
      <c r="A129" s="21"/>
      <c r="B129" s="22"/>
      <c r="C129" s="14" t="str">
        <f>'[1]Suport 2020'!I250</f>
        <v>PCI Kosmos Group S.A.</v>
      </c>
      <c r="D129" s="15">
        <v>1</v>
      </c>
      <c r="E129" s="16">
        <f>'[1]Suport 2020'!H250</f>
        <v>12373.02</v>
      </c>
      <c r="M129" s="1"/>
    </row>
    <row r="130" spans="1:13" ht="15" x14ac:dyDescent="0.25">
      <c r="A130" s="21"/>
      <c r="B130" s="22"/>
      <c r="C130" s="14" t="str">
        <f>'[1]Suport 2020'!I254</f>
        <v>Penteo S.A.</v>
      </c>
      <c r="D130" s="15">
        <v>2</v>
      </c>
      <c r="E130" s="16">
        <f>'[1]Suport 2020'!H254+'[1]Suport 2020'!H247</f>
        <v>21274</v>
      </c>
      <c r="M130" s="1"/>
    </row>
    <row r="131" spans="1:13" ht="15" x14ac:dyDescent="0.25">
      <c r="A131" s="21"/>
      <c r="B131" s="22"/>
      <c r="C131" s="14" t="str">
        <f>'[1]Suport 2020'!I66</f>
        <v>Phenomenex España S.L.U.</v>
      </c>
      <c r="D131" s="15">
        <v>1</v>
      </c>
      <c r="E131" s="16"/>
      <c r="M131" s="1"/>
    </row>
    <row r="132" spans="1:13" ht="15" x14ac:dyDescent="0.25">
      <c r="A132" s="21"/>
      <c r="B132" s="22"/>
      <c r="C132" s="14" t="str">
        <f>'[1]Suport 2020'!I144</f>
        <v>Pixelware S.A</v>
      </c>
      <c r="D132" s="15">
        <v>1</v>
      </c>
      <c r="E132" s="16">
        <f>'[1]Suport 2020'!H144</f>
        <v>126000</v>
      </c>
      <c r="M132" s="1"/>
    </row>
    <row r="133" spans="1:13" ht="15" x14ac:dyDescent="0.25">
      <c r="A133" s="21"/>
      <c r="B133" s="22"/>
      <c r="C133" s="14" t="str">
        <f>'[1]Suport 2020'!I99</f>
        <v>Prio Infocenter A.B.</v>
      </c>
      <c r="D133" s="15">
        <v>4</v>
      </c>
      <c r="E133" s="16">
        <f>'[1]Suport 2020'!H99+'[1]Suport 2020'!H125+'[1]Suport 2020'!H126+'[1]Suport 2020'!H127</f>
        <v>100632.47</v>
      </c>
      <c r="M133" s="1"/>
    </row>
    <row r="134" spans="1:13" ht="15" x14ac:dyDescent="0.25">
      <c r="A134" s="21"/>
      <c r="B134" s="22"/>
      <c r="C134" s="14" t="str">
        <f>'[1]Suport 2020'!I67</f>
        <v>Promega Biotech Iberica S.L.</v>
      </c>
      <c r="D134" s="15">
        <v>1</v>
      </c>
      <c r="E134" s="16"/>
      <c r="M134" s="1"/>
    </row>
    <row r="135" spans="1:13" ht="15" x14ac:dyDescent="0.25">
      <c r="A135" s="21"/>
      <c r="B135" s="22"/>
      <c r="C135" s="14" t="str">
        <f>'[1]Suport 2020'!I68</f>
        <v xml:space="preserve">Proquinorte S.A. </v>
      </c>
      <c r="D135" s="15">
        <v>1</v>
      </c>
      <c r="E135" s="16"/>
      <c r="M135" s="1"/>
    </row>
    <row r="136" spans="1:13" ht="15" x14ac:dyDescent="0.25">
      <c r="A136" s="21"/>
      <c r="B136" s="22"/>
      <c r="C136" s="14" t="str">
        <f>'[1]Suport 2020'!I240</f>
        <v>Prosegur Ciberseguridad S.L.</v>
      </c>
      <c r="D136" s="15">
        <v>1</v>
      </c>
      <c r="E136" s="16">
        <f>'[1]Suport 2020'!H240</f>
        <v>6890</v>
      </c>
      <c r="M136" s="1"/>
    </row>
    <row r="137" spans="1:13" ht="15" x14ac:dyDescent="0.25">
      <c r="A137" s="21"/>
      <c r="B137" s="22"/>
      <c r="C137" s="14" t="str">
        <f>'[1]Suport 2020'!I241</f>
        <v>Prosol Iscat S.L.</v>
      </c>
      <c r="D137" s="15">
        <v>1</v>
      </c>
      <c r="E137" s="16">
        <f>'[1]Suport 2020'!H241</f>
        <v>8369.6</v>
      </c>
      <c r="M137" s="1"/>
    </row>
    <row r="138" spans="1:13" ht="15" x14ac:dyDescent="0.25">
      <c r="A138" s="21"/>
      <c r="B138" s="22"/>
      <c r="C138" s="14" t="str">
        <f>'[1]Suport 2020'!I69</f>
        <v>Quimega S.L.</v>
      </c>
      <c r="D138" s="15">
        <v>1</v>
      </c>
      <c r="E138" s="16"/>
      <c r="M138" s="1"/>
    </row>
    <row r="139" spans="1:13" ht="15" x14ac:dyDescent="0.25">
      <c r="A139" s="21"/>
      <c r="B139" s="22"/>
      <c r="C139" s="14" t="str">
        <f>'[1]Suport 2020'!I70</f>
        <v>QuimIgen S.L.</v>
      </c>
      <c r="D139" s="15">
        <v>1</v>
      </c>
      <c r="E139" s="16"/>
      <c r="M139" s="1"/>
    </row>
    <row r="140" spans="1:13" ht="15" x14ac:dyDescent="0.25">
      <c r="A140" s="21"/>
      <c r="B140" s="22"/>
      <c r="C140" s="14" t="str">
        <f>'[1]Suport 2020'!I119</f>
        <v>Rains Control de Plagas S.L.</v>
      </c>
      <c r="D140" s="15">
        <v>1</v>
      </c>
      <c r="E140" s="16">
        <f>'[1]Suport 2020'!H119</f>
        <v>7485.09</v>
      </c>
      <c r="M140" s="1"/>
    </row>
    <row r="141" spans="1:13" ht="15" x14ac:dyDescent="0.25">
      <c r="A141" s="21"/>
      <c r="B141" s="22"/>
      <c r="C141" s="14" t="str">
        <f>'[1]Suport 2020'!I71</f>
        <v>Reactiva S.A.</v>
      </c>
      <c r="D141" s="15">
        <v>1</v>
      </c>
      <c r="E141" s="16"/>
      <c r="M141" s="1"/>
    </row>
    <row r="142" spans="1:13" ht="15" x14ac:dyDescent="0.25">
      <c r="A142" s="21"/>
      <c r="B142" s="22"/>
      <c r="C142" s="14" t="str">
        <f>'[1]Suport 2020'!I96</f>
        <v>Ricoh España S.L.U.</v>
      </c>
      <c r="D142" s="15">
        <v>5</v>
      </c>
      <c r="E142" s="16">
        <f>'[1]Suport 2020'!H96+'[1]Suport 2020'!H224</f>
        <v>4591200.29</v>
      </c>
      <c r="M142" s="1"/>
    </row>
    <row r="143" spans="1:13" ht="15" x14ac:dyDescent="0.25">
      <c r="A143" s="21"/>
      <c r="B143" s="22"/>
      <c r="C143" s="14" t="str">
        <f>'[1]Suport 2020'!I261</f>
        <v>Ricoh Spain IT Services S.L.U.</v>
      </c>
      <c r="D143" s="15">
        <v>1</v>
      </c>
      <c r="E143" s="16">
        <f>'[1]Suport 2020'!H261</f>
        <v>14850</v>
      </c>
      <c r="M143" s="1"/>
    </row>
    <row r="144" spans="1:13" ht="15" x14ac:dyDescent="0.25">
      <c r="A144" s="21"/>
      <c r="B144" s="22"/>
      <c r="C144" s="14" t="str">
        <f>'[1]Suport 2020'!I72</f>
        <v xml:space="preserve">Roche Diagnostics S.L. </v>
      </c>
      <c r="D144" s="15">
        <v>1</v>
      </c>
      <c r="E144" s="16"/>
      <c r="M144" s="1"/>
    </row>
    <row r="145" spans="1:13" ht="15" x14ac:dyDescent="0.25">
      <c r="A145" s="21"/>
      <c r="B145" s="22"/>
      <c r="C145" s="14" t="str">
        <f>'[1]Suport 2020'!I110</f>
        <v>Sage Publications, Ltd.</v>
      </c>
      <c r="D145" s="15">
        <v>1</v>
      </c>
      <c r="E145" s="16">
        <f>'[1]Suport 2020'!H110</f>
        <v>122146.38</v>
      </c>
      <c r="M145" s="1"/>
    </row>
    <row r="146" spans="1:13" ht="15" x14ac:dyDescent="0.25">
      <c r="A146" s="21"/>
      <c r="B146" s="22"/>
      <c r="C146" s="14" t="str">
        <f>'[1]Suport 2020'!I73</f>
        <v>Sangüesa S.A.</v>
      </c>
      <c r="D146" s="15">
        <v>1</v>
      </c>
      <c r="E146" s="16"/>
      <c r="M146" s="1"/>
    </row>
    <row r="147" spans="1:13" ht="15" x14ac:dyDescent="0.25">
      <c r="A147" s="21"/>
      <c r="B147" s="22"/>
      <c r="C147" s="14" t="str">
        <f>'[1]Suport 2020'!I74</f>
        <v>Sarstedt, S.A.U.</v>
      </c>
      <c r="D147" s="15">
        <v>1</v>
      </c>
      <c r="E147" s="16"/>
      <c r="M147" s="1"/>
    </row>
    <row r="148" spans="1:13" ht="15" x14ac:dyDescent="0.25">
      <c r="A148" s="21"/>
      <c r="B148" s="22"/>
      <c r="C148" s="14" t="str">
        <f>'[1]Suport 2020'!I162</f>
        <v>SBS Seidor S.L</v>
      </c>
      <c r="D148" s="15">
        <v>1</v>
      </c>
      <c r="E148" s="16">
        <f>'[1]Suport 2020'!H162</f>
        <v>374843.36</v>
      </c>
      <c r="M148" s="1"/>
    </row>
    <row r="149" spans="1:13" ht="15" x14ac:dyDescent="0.25">
      <c r="A149" s="21"/>
      <c r="B149" s="22"/>
      <c r="C149" s="14" t="str">
        <f>'[1]Suport 2020'!I75</f>
        <v>Scharlab S.L.</v>
      </c>
      <c r="D149" s="15">
        <v>1</v>
      </c>
      <c r="E149" s="16"/>
      <c r="M149" s="1"/>
    </row>
    <row r="150" spans="1:13" ht="15" x14ac:dyDescent="0.25">
      <c r="A150" s="21"/>
      <c r="B150" s="22"/>
      <c r="C150" s="14" t="str">
        <f>'[1]Suport 2020'!I260</f>
        <v>Schrödinger, LLC</v>
      </c>
      <c r="D150" s="15">
        <v>1</v>
      </c>
      <c r="E150" s="16">
        <f>'[1]Suport 2020'!H260</f>
        <v>9101.0400000000009</v>
      </c>
      <c r="M150" s="1"/>
    </row>
    <row r="151" spans="1:13" ht="15" x14ac:dyDescent="0.25">
      <c r="A151" s="21"/>
      <c r="B151" s="22"/>
      <c r="C151" s="14" t="str">
        <f>'[1]Suport 2020'!I148</f>
        <v>S.E. de Carburos Metálicos S.A.</v>
      </c>
      <c r="D151" s="15">
        <v>1</v>
      </c>
      <c r="E151" s="16"/>
      <c r="M151" s="1"/>
    </row>
    <row r="152" spans="1:13" ht="15" x14ac:dyDescent="0.25">
      <c r="A152" s="21"/>
      <c r="B152" s="22"/>
      <c r="C152" s="14" t="str">
        <f>'[1]Suport 2020'!I217</f>
        <v>Scytl Election Technologies S.L.</v>
      </c>
      <c r="D152" s="15">
        <v>1</v>
      </c>
      <c r="E152" s="16">
        <f>'[1]Suport 2020'!H217</f>
        <v>284990</v>
      </c>
      <c r="M152" s="1"/>
    </row>
    <row r="153" spans="1:13" ht="15" x14ac:dyDescent="0.25">
      <c r="A153" s="21"/>
      <c r="B153" s="22"/>
      <c r="C153" s="14" t="str">
        <f>'[1]Suport 2020'!I212</f>
        <v>Scytl Secure Electronic Voting S.A.</v>
      </c>
      <c r="D153" s="15">
        <v>2</v>
      </c>
      <c r="E153" s="16">
        <f>'[1]Suport 2020'!H2+'[1]Suport 2020'!H212</f>
        <v>80000</v>
      </c>
      <c r="M153" s="1"/>
    </row>
    <row r="154" spans="1:13" ht="15" x14ac:dyDescent="0.25">
      <c r="A154" s="21"/>
      <c r="B154" s="22"/>
      <c r="C154" s="14" t="str">
        <f>'[1]Suport 2020'!I225</f>
        <v>Servicios Microinformática S.A</v>
      </c>
      <c r="D154" s="15">
        <v>5</v>
      </c>
      <c r="E154" s="16">
        <f>'[1]Suport 2020'!H225+'[1]Suport 2020'!H226+'[1]Suport 2020'!H227+'[1]Suport 2020'!H228+'[1]Suport 2020'!H229</f>
        <v>37559.550000000003</v>
      </c>
      <c r="M154" s="1"/>
    </row>
    <row r="155" spans="1:13" ht="15" x14ac:dyDescent="0.25">
      <c r="A155" s="21"/>
      <c r="B155" s="22"/>
      <c r="C155" s="14" t="str">
        <f>'[1]Suport 2020'!I76</f>
        <v>Serviquimia S.L.</v>
      </c>
      <c r="D155" s="15">
        <v>1</v>
      </c>
      <c r="E155" s="16"/>
      <c r="M155" s="1"/>
    </row>
    <row r="156" spans="1:13" ht="15" x14ac:dyDescent="0.25">
      <c r="A156" s="21"/>
      <c r="B156" s="22"/>
      <c r="C156" s="14" t="str">
        <f>'[1]Suport 2020'!I77</f>
        <v>SG Servicios Hospitalarios S.L.</v>
      </c>
      <c r="D156" s="15">
        <v>1</v>
      </c>
      <c r="E156" s="16"/>
      <c r="M156" s="1"/>
    </row>
    <row r="157" spans="1:13" ht="15" x14ac:dyDescent="0.25">
      <c r="A157" s="21"/>
      <c r="B157" s="22"/>
      <c r="C157" s="14" t="str">
        <f>'[1]Suport 2020'!I122</f>
        <v>Sistemas Avanzados de Tecnología S.A.</v>
      </c>
      <c r="D157" s="15">
        <v>8</v>
      </c>
      <c r="E157" s="16">
        <f>'[1]Suport 2020'!H122+'[1]Suport 2020'!H123+'[1]Suport 2020'!H124+'[1]Suport 2020'!H128+'[1]Suport 2020'!H234+'[1]Suport 2020'!H246+'[1]Suport 2020'!H258+'[1]Suport 2020'!H259</f>
        <v>434338.56999999995</v>
      </c>
      <c r="M157" s="1"/>
    </row>
    <row r="158" spans="1:13" ht="15" x14ac:dyDescent="0.25">
      <c r="A158" s="21"/>
      <c r="B158" s="22"/>
      <c r="C158" s="14" t="str">
        <f>'[1]Suport 2020'!I78</f>
        <v xml:space="preserve">Sistemas Didácticos de Laboratorio S.L. </v>
      </c>
      <c r="D158" s="15">
        <v>1</v>
      </c>
      <c r="E158" s="16"/>
      <c r="M158" s="1"/>
    </row>
    <row r="159" spans="1:13" ht="15" x14ac:dyDescent="0.25">
      <c r="A159" s="21"/>
      <c r="B159" s="22"/>
      <c r="C159" s="14" t="str">
        <f>'[1]Suport 2020'!I194</f>
        <v>Sistemas Informáticos Abiertos S.A.</v>
      </c>
      <c r="D159" s="15">
        <v>1</v>
      </c>
      <c r="E159" s="16">
        <f>'[1]Suport 2020'!H194</f>
        <v>158067</v>
      </c>
      <c r="M159" s="1"/>
    </row>
    <row r="160" spans="1:13" ht="15" x14ac:dyDescent="0.25">
      <c r="A160" s="21"/>
      <c r="B160" s="22"/>
      <c r="C160" s="14" t="str">
        <f>'[1]Suport 2020'!I216</f>
        <v>Soluciones Cuatroochenta S.A.</v>
      </c>
      <c r="D160" s="15">
        <v>1</v>
      </c>
      <c r="E160" s="16">
        <f>'[1]Suport 2020'!H216</f>
        <v>10794</v>
      </c>
      <c r="M160" s="1"/>
    </row>
    <row r="161" spans="1:13" ht="26.25" x14ac:dyDescent="0.25">
      <c r="A161" s="21"/>
      <c r="B161" s="22"/>
      <c r="C161" s="23" t="str">
        <f>'[1]Suport 2020'!I160</f>
        <v>Sopra Steria España S.A.U - Xpand Solutions - Informatica e Novas Tecnologias, LDA.UTE</v>
      </c>
      <c r="D161" s="15">
        <v>1</v>
      </c>
      <c r="E161" s="16"/>
      <c r="M161" s="1"/>
    </row>
    <row r="162" spans="1:13" ht="15" x14ac:dyDescent="0.25">
      <c r="A162" s="21"/>
      <c r="B162" s="22"/>
      <c r="C162" s="14" t="str">
        <f>'[1]Suport 2020'!I104</f>
        <v>Springer Nature Customer Service Center GmbH,</v>
      </c>
      <c r="D162" s="15">
        <v>2</v>
      </c>
      <c r="E162" s="16">
        <f>'[1]Suport 2020'!H104+'[1]Suport 2020'!H111</f>
        <v>1436119.13</v>
      </c>
      <c r="M162" s="1"/>
    </row>
    <row r="163" spans="1:13" ht="15" x14ac:dyDescent="0.25">
      <c r="A163" s="21"/>
      <c r="B163" s="22"/>
      <c r="C163" s="14" t="str">
        <f>'[1]Suport 2020'!I36</f>
        <v>Suministros Merca BCN, S.L.</v>
      </c>
      <c r="D163" s="15">
        <v>1</v>
      </c>
      <c r="E163" s="16"/>
      <c r="M163" s="1"/>
    </row>
    <row r="164" spans="1:13" ht="15" x14ac:dyDescent="0.25">
      <c r="A164" s="21"/>
      <c r="B164" s="22"/>
      <c r="C164" s="14" t="str">
        <f>'[1]Suport 2020'!I79</f>
        <v>Sudelab S.L.</v>
      </c>
      <c r="D164" s="15">
        <v>1</v>
      </c>
      <c r="E164" s="16"/>
      <c r="M164" s="1"/>
    </row>
    <row r="165" spans="1:13" ht="15" x14ac:dyDescent="0.25">
      <c r="A165" s="21"/>
      <c r="B165" s="22"/>
      <c r="C165" s="14" t="str">
        <f>'[1]Suport 2020'!I80</f>
        <v>Suministros Generales para Laboratorio S.L.</v>
      </c>
      <c r="D165" s="15">
        <v>1</v>
      </c>
      <c r="E165" s="16"/>
      <c r="M165" s="1"/>
    </row>
    <row r="166" spans="1:13" ht="15" x14ac:dyDescent="0.25">
      <c r="A166" s="21"/>
      <c r="B166" s="22"/>
      <c r="C166" s="14" t="str">
        <f>'[1]Suport 2020'!I81</f>
        <v>Suministros Nesslab S.L.</v>
      </c>
      <c r="D166" s="15">
        <v>1</v>
      </c>
      <c r="E166" s="16"/>
      <c r="M166" s="1"/>
    </row>
    <row r="167" spans="1:13" ht="15" x14ac:dyDescent="0.25">
      <c r="A167" s="21"/>
      <c r="B167" s="22"/>
      <c r="C167" s="14" t="str">
        <f>'[1]Suport 2020'!I82</f>
        <v xml:space="preserve">Tacklen Medical Technology S.L. </v>
      </c>
      <c r="D167" s="15">
        <v>1</v>
      </c>
      <c r="E167" s="16"/>
      <c r="M167" s="1"/>
    </row>
    <row r="168" spans="1:13" ht="15" x14ac:dyDescent="0.25">
      <c r="A168" s="21"/>
      <c r="B168" s="22"/>
      <c r="C168" s="14" t="str">
        <f>'[1]Suport 2020'!I253</f>
        <v>Tataki IT Consulting S.L.</v>
      </c>
      <c r="D168" s="15">
        <v>1</v>
      </c>
      <c r="E168" s="16">
        <f>'[1]Suport 2020'!H253</f>
        <v>13200</v>
      </c>
      <c r="M168" s="1"/>
    </row>
    <row r="169" spans="1:13" ht="15" x14ac:dyDescent="0.25">
      <c r="A169" s="21"/>
      <c r="B169" s="22"/>
      <c r="C169" s="14" t="str">
        <f>'[1]Suport 2020'!I83</f>
        <v>Tebu-Bio Spain S.L.</v>
      </c>
      <c r="D169" s="15">
        <v>1</v>
      </c>
      <c r="E169" s="16"/>
      <c r="M169" s="1"/>
    </row>
    <row r="170" spans="1:13" ht="15" x14ac:dyDescent="0.25">
      <c r="A170" s="21"/>
      <c r="B170" s="22"/>
      <c r="C170" s="14" t="str">
        <f>'[1]Suport 2020'!I84</f>
        <v>Teknokroma Analítica S.A.</v>
      </c>
      <c r="D170" s="15">
        <v>1</v>
      </c>
      <c r="E170" s="16"/>
      <c r="M170" s="1"/>
    </row>
    <row r="171" spans="1:13" ht="15" x14ac:dyDescent="0.25">
      <c r="A171" s="21"/>
      <c r="B171" s="22"/>
      <c r="C171" s="14" t="str">
        <f>'[1]Suport 2020'!I133</f>
        <v>Teknoservice S.L.</v>
      </c>
      <c r="D171" s="15">
        <v>2</v>
      </c>
      <c r="E171" s="16"/>
      <c r="M171" s="1"/>
    </row>
    <row r="172" spans="1:13" ht="15" x14ac:dyDescent="0.25">
      <c r="A172" s="21"/>
      <c r="B172" s="22"/>
      <c r="C172" s="14" t="str">
        <f>'[1]Suport 2020'!I95</f>
        <v>Telefonica de España. S.A.U- Telefonica Móviles España S.A.U. UTE</v>
      </c>
      <c r="D172" s="15">
        <v>6</v>
      </c>
      <c r="E172" s="16">
        <f>'[1]Suport 2020'!H95+'[1]Suport 2020'!H172+'[1]Suport 2020'!H173+'[1]Suport 2020'!H174+'[1]Suport 2020'!H175+'[1]Suport 2020'!H176</f>
        <v>910485.58000000007</v>
      </c>
      <c r="M172" s="1"/>
    </row>
    <row r="173" spans="1:13" ht="15" x14ac:dyDescent="0.25">
      <c r="A173" s="21"/>
      <c r="B173" s="22"/>
      <c r="C173" s="14" t="str">
        <f>'[1]Suport 2020'!I169</f>
        <v>Telefonica Soluciones de Informática y Comunicaciones de España S.A.</v>
      </c>
      <c r="D173" s="15">
        <v>2</v>
      </c>
      <c r="E173" s="16"/>
      <c r="M173" s="1"/>
    </row>
    <row r="174" spans="1:13" ht="15" x14ac:dyDescent="0.25">
      <c r="A174" s="21"/>
      <c r="B174" s="22"/>
      <c r="C174" s="14" t="str">
        <f>'[1]Suport 2020'!I103</f>
        <v>The European Organization for Nuclear Research</v>
      </c>
      <c r="D174" s="15">
        <v>1</v>
      </c>
      <c r="E174" s="16">
        <f>'[1]Suport 2020'!H103</f>
        <v>176419.36</v>
      </c>
      <c r="M174" s="1"/>
    </row>
    <row r="175" spans="1:13" ht="15" x14ac:dyDescent="0.25">
      <c r="A175" s="21"/>
      <c r="B175" s="22"/>
      <c r="C175" s="14" t="str">
        <f>'[1]Suport 2020'!I180</f>
        <v>The Mathworks S.L.</v>
      </c>
      <c r="D175" s="15">
        <v>1</v>
      </c>
      <c r="E175" s="16">
        <f>'[1]Suport 2020'!H180</f>
        <v>5144</v>
      </c>
      <c r="M175" s="1"/>
    </row>
    <row r="176" spans="1:13" ht="15" x14ac:dyDescent="0.25">
      <c r="A176" s="21"/>
      <c r="B176" s="22"/>
      <c r="C176" s="14" t="str">
        <f>'[1]Suport 2020'!I109</f>
        <v>The Royal Society of Chemistry</v>
      </c>
      <c r="D176" s="15">
        <v>1</v>
      </c>
      <c r="E176" s="16">
        <f>'[1]Suport 2020'!H109</f>
        <v>124690.59</v>
      </c>
      <c r="M176" s="1"/>
    </row>
    <row r="177" spans="1:13" ht="15" x14ac:dyDescent="0.25">
      <c r="A177" s="21"/>
      <c r="B177" s="22"/>
      <c r="C177" s="14" t="str">
        <f>'[1]Suport 2020'!I85</f>
        <v>Thermo Fisher Scientific S.L.U.</v>
      </c>
      <c r="D177" s="15">
        <v>1</v>
      </c>
      <c r="E177" s="16"/>
      <c r="M177" s="1"/>
    </row>
    <row r="178" spans="1:13" ht="15" x14ac:dyDescent="0.25">
      <c r="A178" s="21"/>
      <c r="B178" s="22"/>
      <c r="C178" s="14" t="str">
        <f>'[1]Suport 2020'!I86</f>
        <v>Toll Andreu S.L.</v>
      </c>
      <c r="D178" s="15">
        <v>1</v>
      </c>
      <c r="E178" s="16"/>
      <c r="M178" s="1"/>
    </row>
    <row r="179" spans="1:13" ht="15" x14ac:dyDescent="0.25">
      <c r="A179" s="21"/>
      <c r="B179" s="22"/>
      <c r="C179" s="14" t="str">
        <f>'[1]Suport 2020'!I207</f>
        <v>Tower TBA S.L.</v>
      </c>
      <c r="D179" s="15">
        <v>2</v>
      </c>
      <c r="E179" s="16"/>
      <c r="M179" s="1"/>
    </row>
    <row r="180" spans="1:13" ht="15" x14ac:dyDescent="0.25">
      <c r="A180" s="21"/>
      <c r="B180" s="22"/>
      <c r="C180" s="14" t="str">
        <f>'[1]Suport 2020'!I170</f>
        <v>T-Systems ITC Iberia S.A.</v>
      </c>
      <c r="D180" s="15">
        <v>1</v>
      </c>
      <c r="E180" s="16"/>
      <c r="M180" s="1"/>
    </row>
    <row r="181" spans="1:13" ht="15" x14ac:dyDescent="0.25">
      <c r="A181" s="21"/>
      <c r="B181" s="22"/>
      <c r="C181" s="14" t="str">
        <f>'[1]Suport 2020'!I87</f>
        <v xml:space="preserve">Unidix Medica S.L. </v>
      </c>
      <c r="D181" s="15">
        <v>1</v>
      </c>
      <c r="E181" s="16"/>
      <c r="M181" s="1"/>
    </row>
    <row r="182" spans="1:13" ht="15" x14ac:dyDescent="0.25">
      <c r="A182" s="21"/>
      <c r="B182" s="22"/>
      <c r="C182" s="14" t="str">
        <f>'[1]Suport 2020'!I171</f>
        <v>Unified Cloud Services S.L.</v>
      </c>
      <c r="D182" s="15">
        <v>1</v>
      </c>
      <c r="E182" s="16">
        <f>'[1]Suport 2020'!H171</f>
        <v>77074</v>
      </c>
      <c r="M182" s="1"/>
    </row>
    <row r="183" spans="1:13" ht="15" x14ac:dyDescent="0.25">
      <c r="A183" s="21"/>
      <c r="B183" s="22"/>
      <c r="C183" s="14" t="str">
        <f>'[1]Suport 2020'!I137</f>
        <v>Unión Fenosa Gas Comercializadora S.A.</v>
      </c>
      <c r="D183" s="15">
        <v>1</v>
      </c>
      <c r="E183" s="16"/>
      <c r="M183" s="1"/>
    </row>
    <row r="184" spans="1:13" ht="15" x14ac:dyDescent="0.25">
      <c r="A184" s="21"/>
      <c r="B184" s="22"/>
      <c r="C184" s="14" t="str">
        <f>'[1]Suport 2020'!I88</f>
        <v>Vertex Technics S.L.</v>
      </c>
      <c r="D184" s="15">
        <v>1</v>
      </c>
      <c r="E184" s="16"/>
      <c r="M184" s="1"/>
    </row>
    <row r="185" spans="1:13" ht="15" x14ac:dyDescent="0.25">
      <c r="A185" s="21"/>
      <c r="B185" s="22"/>
      <c r="C185" s="14" t="str">
        <f>'[1]Suport 2020'!I89</f>
        <v>Vidra Foc S.A.</v>
      </c>
      <c r="D185" s="15">
        <v>1</v>
      </c>
      <c r="E185" s="16"/>
      <c r="M185" s="1"/>
    </row>
    <row r="186" spans="1:13" ht="15" x14ac:dyDescent="0.25">
      <c r="A186" s="21"/>
      <c r="B186" s="22"/>
      <c r="C186" s="14" t="str">
        <f>'[1]Suport 2020'!I243</f>
        <v>Viseo Networks S.L.</v>
      </c>
      <c r="D186" s="15">
        <v>1</v>
      </c>
      <c r="E186" s="16">
        <f>'[1]Suport 2020'!H243</f>
        <v>14997.5</v>
      </c>
      <c r="M186" s="1"/>
    </row>
    <row r="187" spans="1:13" ht="15" x14ac:dyDescent="0.25">
      <c r="A187" s="21"/>
      <c r="B187" s="22"/>
      <c r="C187" s="14" t="str">
        <f>'[1]Suport 2020'!I131</f>
        <v>Vitel S.A.</v>
      </c>
      <c r="D187" s="15">
        <v>1</v>
      </c>
      <c r="E187" s="16"/>
      <c r="M187" s="1"/>
    </row>
    <row r="188" spans="1:13" ht="15" x14ac:dyDescent="0.25">
      <c r="A188" s="21"/>
      <c r="B188" s="22"/>
      <c r="C188" s="14" t="str">
        <f>'[1]Suport 2020'!I90</f>
        <v>Vitro S.A.</v>
      </c>
      <c r="D188" s="15">
        <v>1</v>
      </c>
      <c r="E188" s="16"/>
      <c r="M188" s="1"/>
    </row>
    <row r="189" spans="1:13" ht="15" x14ac:dyDescent="0.25">
      <c r="A189" s="21"/>
      <c r="B189" s="22"/>
      <c r="C189" s="14" t="str">
        <f>'[1]Suport 2020'!I91</f>
        <v>VWR International Eurolab S.L.</v>
      </c>
      <c r="D189" s="15">
        <v>1</v>
      </c>
      <c r="E189" s="16"/>
      <c r="M189" s="1"/>
    </row>
    <row r="190" spans="1:13" ht="15" x14ac:dyDescent="0.25">
      <c r="A190" s="21"/>
      <c r="B190" s="22"/>
      <c r="C190" s="14" t="str">
        <f>'[1]Suport 2020'!I92</f>
        <v>Waters Cromatografía S.A.</v>
      </c>
      <c r="D190" s="15">
        <v>1</v>
      </c>
      <c r="E190" s="16"/>
      <c r="M190" s="1"/>
    </row>
    <row r="191" spans="1:13" ht="15" x14ac:dyDescent="0.25">
      <c r="A191" s="21"/>
      <c r="B191" s="22"/>
      <c r="C191" s="14" t="str">
        <f>'[1]Suport 2020'!I135</f>
        <v>Watium S.L.</v>
      </c>
      <c r="D191" s="15">
        <v>1</v>
      </c>
      <c r="E191" s="16"/>
      <c r="M191" s="1"/>
    </row>
    <row r="192" spans="1:13" ht="15" x14ac:dyDescent="0.25">
      <c r="A192" s="21"/>
      <c r="B192" s="22"/>
      <c r="C192" s="14" t="str">
        <f>'[1]Suport 2020'!I93</f>
        <v xml:space="preserve">Werfen España S.A.U. </v>
      </c>
      <c r="D192" s="15">
        <v>1</v>
      </c>
      <c r="E192" s="16"/>
      <c r="M192" s="1"/>
    </row>
    <row r="193" spans="1:13" ht="15" x14ac:dyDescent="0.25">
      <c r="A193" s="21"/>
      <c r="B193" s="22"/>
      <c r="C193" s="14" t="str">
        <f>'[1]Suport 2020'!I233</f>
        <v>Whitebearsolutions S.L.</v>
      </c>
      <c r="D193" s="15">
        <v>1</v>
      </c>
      <c r="E193" s="16">
        <f>'[1]Suport 2020'!H233</f>
        <v>64250</v>
      </c>
      <c r="M193" s="1"/>
    </row>
    <row r="194" spans="1:13" s="24" customFormat="1" ht="15.75" x14ac:dyDescent="0.25">
      <c r="C194" s="25" t="s">
        <v>43</v>
      </c>
      <c r="D194" s="26">
        <f>SUM(D5:D193)</f>
        <v>259</v>
      </c>
      <c r="E194" s="27">
        <f>SUM(E5:E193)</f>
        <v>89510420.659999967</v>
      </c>
      <c r="G194" s="28"/>
      <c r="H194" s="29"/>
      <c r="I194" s="28"/>
    </row>
    <row r="195" spans="1:13" x14ac:dyDescent="0.2">
      <c r="M195" s="1"/>
    </row>
    <row r="196" spans="1:13" x14ac:dyDescent="0.2">
      <c r="E196" s="3"/>
      <c r="M196" s="1"/>
    </row>
    <row r="197" spans="1:13" x14ac:dyDescent="0.2">
      <c r="M197" s="1"/>
    </row>
    <row r="198" spans="1:13" x14ac:dyDescent="0.2">
      <c r="M198" s="1"/>
    </row>
    <row r="199" spans="1:13" x14ac:dyDescent="0.2">
      <c r="M199" s="1"/>
    </row>
    <row r="200" spans="1:13" x14ac:dyDescent="0.2">
      <c r="M200" s="1"/>
    </row>
    <row r="201" spans="1:13" x14ac:dyDescent="0.2">
      <c r="M201" s="1"/>
    </row>
    <row r="202" spans="1:13" x14ac:dyDescent="0.2">
      <c r="M202" s="1"/>
    </row>
    <row r="203" spans="1:13" x14ac:dyDescent="0.2">
      <c r="M203" s="1"/>
    </row>
    <row r="204" spans="1:13" x14ac:dyDescent="0.2">
      <c r="M204" s="1"/>
    </row>
    <row r="205" spans="1:13" x14ac:dyDescent="0.2">
      <c r="M205" s="1"/>
    </row>
    <row r="206" spans="1:13" x14ac:dyDescent="0.2">
      <c r="M206" s="1"/>
    </row>
    <row r="207" spans="1:13" x14ac:dyDescent="0.2">
      <c r="M207" s="1"/>
    </row>
    <row r="208" spans="1:13" x14ac:dyDescent="0.2">
      <c r="M208" s="1"/>
    </row>
    <row r="209" spans="13:13" x14ac:dyDescent="0.2">
      <c r="M209" s="1"/>
    </row>
    <row r="210" spans="13:13" x14ac:dyDescent="0.2">
      <c r="M210" s="1"/>
    </row>
    <row r="211" spans="13:13" x14ac:dyDescent="0.2">
      <c r="M211" s="1"/>
    </row>
    <row r="212" spans="13:13" x14ac:dyDescent="0.2">
      <c r="M212" s="1"/>
    </row>
    <row r="213" spans="13:13" x14ac:dyDescent="0.2">
      <c r="M213" s="1"/>
    </row>
    <row r="214" spans="13:13" x14ac:dyDescent="0.2">
      <c r="M214" s="1"/>
    </row>
    <row r="215" spans="13:13" x14ac:dyDescent="0.2">
      <c r="M215" s="1"/>
    </row>
    <row r="216" spans="13:13" x14ac:dyDescent="0.2">
      <c r="M216" s="1"/>
    </row>
    <row r="217" spans="13:13" x14ac:dyDescent="0.2">
      <c r="M217" s="1"/>
    </row>
    <row r="218" spans="13:13" x14ac:dyDescent="0.2">
      <c r="M218" s="1"/>
    </row>
    <row r="219" spans="13:13" x14ac:dyDescent="0.2">
      <c r="M219" s="1"/>
    </row>
    <row r="220" spans="13:13" x14ac:dyDescent="0.2">
      <c r="M220" s="1"/>
    </row>
    <row r="221" spans="13:13" x14ac:dyDescent="0.2">
      <c r="M221" s="1"/>
    </row>
    <row r="222" spans="13:13" x14ac:dyDescent="0.2">
      <c r="M222" s="1"/>
    </row>
    <row r="223" spans="13:13" x14ac:dyDescent="0.2">
      <c r="M223" s="1"/>
    </row>
    <row r="224" spans="13:13" x14ac:dyDescent="0.2">
      <c r="M224" s="1"/>
    </row>
    <row r="225" spans="13:13" x14ac:dyDescent="0.2">
      <c r="M225" s="1"/>
    </row>
    <row r="226" spans="13:13" x14ac:dyDescent="0.2">
      <c r="M226" s="1"/>
    </row>
    <row r="227" spans="13:13" x14ac:dyDescent="0.2">
      <c r="M227" s="1"/>
    </row>
    <row r="228" spans="13:13" x14ac:dyDescent="0.2">
      <c r="M228" s="1"/>
    </row>
    <row r="229" spans="13:13" x14ac:dyDescent="0.2">
      <c r="M229" s="1"/>
    </row>
    <row r="230" spans="13:13" x14ac:dyDescent="0.2">
      <c r="M230" s="1"/>
    </row>
    <row r="231" spans="13:13" x14ac:dyDescent="0.2">
      <c r="M231" s="1"/>
    </row>
    <row r="232" spans="13:13" x14ac:dyDescent="0.2">
      <c r="M232" s="1"/>
    </row>
    <row r="233" spans="13:13" x14ac:dyDescent="0.2">
      <c r="M233" s="1"/>
    </row>
    <row r="234" spans="13:13" x14ac:dyDescent="0.2">
      <c r="M234" s="1"/>
    </row>
    <row r="235" spans="13:13" x14ac:dyDescent="0.2">
      <c r="M235" s="1"/>
    </row>
    <row r="236" spans="13:13" x14ac:dyDescent="0.2">
      <c r="M236" s="1"/>
    </row>
    <row r="237" spans="13:13" x14ac:dyDescent="0.2">
      <c r="M237" s="1"/>
    </row>
    <row r="238" spans="13:13" x14ac:dyDescent="0.2">
      <c r="M238" s="1"/>
    </row>
    <row r="239" spans="13:13" x14ac:dyDescent="0.2">
      <c r="M239" s="1"/>
    </row>
    <row r="240" spans="13:13" x14ac:dyDescent="0.2">
      <c r="M240" s="1"/>
    </row>
    <row r="241" spans="13:13" x14ac:dyDescent="0.2">
      <c r="M241" s="1"/>
    </row>
    <row r="242" spans="13:13" x14ac:dyDescent="0.2">
      <c r="M242" s="1"/>
    </row>
    <row r="243" spans="13:13" x14ac:dyDescent="0.2">
      <c r="M243" s="1"/>
    </row>
    <row r="244" spans="13:13" x14ac:dyDescent="0.2">
      <c r="M244" s="1"/>
    </row>
    <row r="245" spans="13:13" x14ac:dyDescent="0.2">
      <c r="M245" s="1"/>
    </row>
    <row r="246" spans="13:13" x14ac:dyDescent="0.2">
      <c r="M246" s="1"/>
    </row>
    <row r="247" spans="13:13" x14ac:dyDescent="0.2">
      <c r="M247" s="1"/>
    </row>
    <row r="248" spans="13:13" x14ac:dyDescent="0.2">
      <c r="M248" s="1"/>
    </row>
    <row r="249" spans="13:13" x14ac:dyDescent="0.2">
      <c r="M249" s="1"/>
    </row>
    <row r="250" spans="13:13" x14ac:dyDescent="0.2">
      <c r="M250" s="1"/>
    </row>
    <row r="251" spans="13:13" x14ac:dyDescent="0.2">
      <c r="M251" s="1"/>
    </row>
    <row r="252" spans="13:13" x14ac:dyDescent="0.2">
      <c r="M252" s="1"/>
    </row>
    <row r="253" spans="13:13" x14ac:dyDescent="0.2">
      <c r="M253" s="1"/>
    </row>
    <row r="332" ht="12" customHeight="1" x14ac:dyDescent="0.2"/>
  </sheetData>
  <protectedRanges>
    <protectedRange sqref="A33:A34 F4:XFD4 C4:D4 A30:B32 B33 E23:E136 C137:E193 E4:E17 A4:B15 C59:D136 F23:F193 C6:C58 D5:D58 N5:XFD33 B16:B24" name="Rango1"/>
    <protectedRange sqref="B34" name="Rango1_2_2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Tedó i Biescas</dc:creator>
  <cp:lastModifiedBy>David Tedó i Biescas</cp:lastModifiedBy>
  <dcterms:created xsi:type="dcterms:W3CDTF">2022-03-21T08:26:27Z</dcterms:created>
  <dcterms:modified xsi:type="dcterms:W3CDTF">2022-03-21T08:27:37Z</dcterms:modified>
</cp:coreProperties>
</file>