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s i promoció\Signatura-e\TV\"/>
    </mc:Choice>
  </mc:AlternateContent>
  <xr:revisionPtr revIDLastSave="0" documentId="13_ncr:1_{D4B78088-FB4C-4745-8542-1F27BC0B7A62}" xr6:coauthVersionLast="47" xr6:coauthVersionMax="47" xr10:uidLastSave="{00000000-0000-0000-0000-000000000000}"/>
  <bookViews>
    <workbookView xWindow="-120" yWindow="-120" windowWidth="20730" windowHeight="11160" xr2:uid="{03E80C69-67FD-4330-9D7F-ADD47765BBAC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" l="1"/>
  <c r="E7" i="1"/>
  <c r="C8" i="1"/>
  <c r="E8" i="1"/>
  <c r="E146" i="1" s="1"/>
  <c r="C10" i="1"/>
  <c r="E10" i="1"/>
  <c r="C11" i="1"/>
  <c r="E11" i="1"/>
  <c r="C12" i="1"/>
  <c r="E12" i="1"/>
  <c r="C13" i="1"/>
  <c r="E13" i="1"/>
  <c r="C14" i="1"/>
  <c r="C15" i="1"/>
  <c r="C16" i="1"/>
  <c r="E16" i="1"/>
  <c r="C17" i="1"/>
  <c r="E17" i="1"/>
  <c r="C18" i="1"/>
  <c r="E18" i="1"/>
  <c r="C19" i="1"/>
  <c r="E19" i="1"/>
  <c r="C21" i="1"/>
  <c r="E21" i="1"/>
  <c r="C22" i="1"/>
  <c r="E22" i="1"/>
  <c r="C23" i="1"/>
  <c r="E23" i="1"/>
  <c r="C24" i="1"/>
  <c r="E24" i="1"/>
  <c r="C25" i="1"/>
  <c r="E25" i="1"/>
  <c r="C26" i="1"/>
  <c r="E26" i="1"/>
  <c r="C27" i="1"/>
  <c r="E27" i="1"/>
  <c r="C28" i="1"/>
  <c r="C29" i="1"/>
  <c r="C30" i="1"/>
  <c r="C31" i="1"/>
  <c r="E31" i="1"/>
  <c r="C32" i="1"/>
  <c r="E32" i="1"/>
  <c r="C33" i="1"/>
  <c r="C34" i="1"/>
  <c r="C35" i="1"/>
  <c r="C36" i="1"/>
  <c r="E36" i="1"/>
  <c r="C37" i="1"/>
  <c r="C38" i="1"/>
  <c r="E38" i="1"/>
  <c r="C39" i="1"/>
  <c r="E39" i="1"/>
  <c r="C40" i="1"/>
  <c r="E40" i="1"/>
  <c r="C41" i="1"/>
  <c r="E41" i="1"/>
  <c r="C42" i="1"/>
  <c r="E42" i="1"/>
  <c r="C43" i="1"/>
  <c r="E43" i="1"/>
  <c r="C44" i="1"/>
  <c r="E44" i="1"/>
  <c r="C45" i="1"/>
  <c r="E45" i="1"/>
  <c r="C46" i="1"/>
  <c r="E46" i="1"/>
  <c r="C47" i="1"/>
  <c r="E47" i="1"/>
  <c r="C48" i="1"/>
  <c r="E48" i="1"/>
  <c r="C49" i="1"/>
  <c r="E49" i="1"/>
  <c r="C50" i="1"/>
  <c r="E50" i="1"/>
  <c r="C51" i="1"/>
  <c r="E51" i="1"/>
  <c r="C52" i="1"/>
  <c r="E52" i="1"/>
  <c r="C53" i="1"/>
  <c r="E53" i="1"/>
  <c r="C54" i="1"/>
  <c r="C55" i="1"/>
  <c r="C56" i="1"/>
  <c r="C57" i="1"/>
  <c r="E57" i="1"/>
  <c r="C58" i="1"/>
  <c r="C59" i="1"/>
  <c r="C60" i="1"/>
  <c r="C61" i="1"/>
  <c r="C62" i="1"/>
  <c r="C63" i="1"/>
  <c r="E63" i="1"/>
  <c r="C64" i="1"/>
  <c r="C65" i="1"/>
  <c r="C66" i="1"/>
  <c r="C67" i="1"/>
  <c r="C68" i="1"/>
  <c r="E68" i="1"/>
  <c r="C69" i="1"/>
  <c r="E69" i="1"/>
  <c r="C70" i="1"/>
  <c r="E70" i="1"/>
  <c r="C71" i="1"/>
  <c r="E71" i="1"/>
  <c r="C72" i="1"/>
  <c r="E72" i="1"/>
  <c r="C73" i="1"/>
  <c r="C74" i="1"/>
  <c r="E74" i="1"/>
  <c r="C76" i="1"/>
  <c r="E76" i="1"/>
  <c r="C77" i="1"/>
  <c r="E77" i="1"/>
  <c r="C78" i="1"/>
  <c r="E78" i="1"/>
  <c r="C79" i="1"/>
  <c r="E79" i="1"/>
  <c r="C80" i="1"/>
  <c r="E80" i="1"/>
  <c r="C81" i="1"/>
  <c r="E81" i="1"/>
  <c r="C82" i="1"/>
  <c r="E82" i="1"/>
  <c r="C83" i="1"/>
  <c r="C84" i="1"/>
  <c r="C85" i="1"/>
  <c r="C86" i="1"/>
  <c r="C87" i="1"/>
  <c r="C88" i="1"/>
  <c r="C89" i="1"/>
  <c r="C90" i="1"/>
  <c r="E90" i="1"/>
  <c r="C91" i="1"/>
  <c r="E91" i="1"/>
  <c r="C92" i="1"/>
  <c r="C93" i="1"/>
  <c r="E93" i="1"/>
  <c r="C94" i="1"/>
  <c r="C95" i="1"/>
  <c r="E95" i="1"/>
  <c r="C96" i="1"/>
  <c r="E96" i="1"/>
  <c r="C97" i="1"/>
  <c r="E97" i="1"/>
  <c r="C98" i="1"/>
  <c r="E98" i="1"/>
  <c r="C99" i="1"/>
  <c r="E99" i="1"/>
  <c r="C100" i="1"/>
  <c r="E100" i="1"/>
  <c r="C101" i="1"/>
  <c r="E101" i="1"/>
  <c r="C102" i="1"/>
  <c r="E102" i="1"/>
  <c r="C103" i="1"/>
  <c r="E103" i="1"/>
  <c r="C104" i="1"/>
  <c r="E104" i="1"/>
  <c r="C105" i="1"/>
  <c r="E105" i="1"/>
  <c r="C106" i="1"/>
  <c r="C107" i="1"/>
  <c r="E107" i="1"/>
  <c r="C108" i="1"/>
  <c r="E108" i="1"/>
  <c r="C109" i="1"/>
  <c r="E109" i="1"/>
  <c r="C110" i="1"/>
  <c r="E110" i="1"/>
  <c r="C111" i="1"/>
  <c r="C112" i="1"/>
  <c r="C113" i="1"/>
  <c r="C114" i="1"/>
  <c r="C115" i="1"/>
  <c r="C116" i="1"/>
  <c r="E116" i="1"/>
  <c r="C117" i="1"/>
  <c r="E117" i="1"/>
  <c r="C118" i="1"/>
  <c r="C119" i="1"/>
  <c r="E119" i="1"/>
  <c r="C120" i="1"/>
  <c r="E120" i="1"/>
  <c r="C121" i="1"/>
  <c r="E121" i="1"/>
  <c r="C122" i="1"/>
  <c r="C123" i="1"/>
  <c r="E123" i="1"/>
  <c r="C124" i="1"/>
  <c r="E124" i="1"/>
  <c r="C125" i="1"/>
  <c r="E125" i="1"/>
  <c r="C126" i="1"/>
  <c r="E126" i="1"/>
  <c r="C127" i="1"/>
  <c r="C128" i="1"/>
  <c r="E128" i="1"/>
  <c r="C129" i="1"/>
  <c r="C130" i="1"/>
  <c r="C131" i="1"/>
  <c r="C132" i="1"/>
  <c r="E132" i="1"/>
  <c r="C133" i="1"/>
  <c r="C134" i="1"/>
  <c r="E134" i="1"/>
  <c r="C135" i="1"/>
  <c r="C136" i="1"/>
  <c r="C137" i="1"/>
  <c r="E137" i="1"/>
  <c r="C138" i="1"/>
  <c r="C139" i="1"/>
  <c r="E139" i="1"/>
  <c r="C140" i="1"/>
  <c r="C141" i="1"/>
  <c r="C142" i="1"/>
  <c r="C143" i="1"/>
  <c r="C144" i="1"/>
  <c r="C145" i="1"/>
  <c r="E145" i="1"/>
  <c r="D146" i="1"/>
</calcChain>
</file>

<file path=xl/sharedStrings.xml><?xml version="1.0" encoding="utf-8"?>
<sst xmlns="http://schemas.openxmlformats.org/spreadsheetml/2006/main" count="52" uniqueCount="52">
  <si>
    <t>Estadístiques de contractació</t>
  </si>
  <si>
    <t>Exercici 2021</t>
  </si>
  <si>
    <t>Producte</t>
  </si>
  <si>
    <t>Descripció de l'objecte</t>
  </si>
  <si>
    <t xml:space="preserve">Empresa adjucatària </t>
  </si>
  <si>
    <t>Nombre</t>
  </si>
  <si>
    <t xml:space="preserve">Import total contractat </t>
  </si>
  <si>
    <t>Plataforma "DocUdG_G" i desenvolupament processos "OpenSat" (AP).</t>
  </si>
  <si>
    <t xml:space="preserve">Contractació del servei d'implantació i desenvolupament de la plataforma "DocUdG_G" i del desenvolupament de processos OpenSat.   </t>
  </si>
  <si>
    <t>ACS</t>
  </si>
  <si>
    <t>Subscripció al subministrament de les revistes electròniques American Chemical Society (ACS) per l'any 2017.</t>
  </si>
  <si>
    <t>Abast Systems &amp; Solutions S.L.</t>
  </si>
  <si>
    <t>AIP</t>
  </si>
  <si>
    <t>Subscripció al subministrament de les revistes electròniques (e-) American Institute of Physics (AIP) per la Biblioteca Digital de Catalunya 2017.</t>
  </si>
  <si>
    <t>Acciona Green Energy Developments S.L.U.</t>
  </si>
  <si>
    <t>Agtic Consulting S.L.</t>
  </si>
  <si>
    <t>MathsCiNet</t>
  </si>
  <si>
    <t xml:space="preserve">Contractació del servei de subscripció a la base de dades MathsCiNet per la Biblioteca Digital de Catalunya. </t>
  </si>
  <si>
    <t>PsycInfo</t>
  </si>
  <si>
    <t xml:space="preserve">Contractació del servei de subscripció a la base de dades PsycInfo per la Biblioteca Digital de Catalunya. </t>
  </si>
  <si>
    <t>7a carrega GEPA derivada de l'AM 201327</t>
  </si>
  <si>
    <t xml:space="preserve">Setena càrrega del GEPA per l'any 2016 (derivada de l'AM 201327). </t>
  </si>
  <si>
    <t>Lloguer Nexus</t>
  </si>
  <si>
    <t>Lloguer despatxos 301, 304 i 403; places d'aparcament del soterrani No. 35 i 36</t>
  </si>
  <si>
    <t xml:space="preserve">Aranzadi Bibliotecas </t>
  </si>
  <si>
    <t>Servei de subscripció a la base de dades Aranzadi Bibliotecas per l'any 2017</t>
  </si>
  <si>
    <t xml:space="preserve">3ª Prorroga programaris SFX, Metalib i Metalib + </t>
  </si>
  <si>
    <t>Prorroga del contracte de manteniment dels programaris SFX, Metalib i Metalib (1-7-2016 a 31-7-2016).</t>
  </si>
  <si>
    <t>INFORMA HEALTHCARE</t>
  </si>
  <si>
    <t xml:space="preserve">Contractació de la subscripció al subministrament de les revistes electròniques Informa Healthcare 2017. </t>
  </si>
  <si>
    <t>IEEE Xplore</t>
  </si>
  <si>
    <t xml:space="preserve">Contractació de la subscripció a la base de dades IEEE Xplore de l'Institute of Electrical &amp; Electronic Engineers, Inc per a la Biblioteca Digital de Catalunya.  </t>
  </si>
  <si>
    <t>TELVENT Modificacio contracte ITCONIC</t>
  </si>
  <si>
    <t xml:space="preserve">Modificació contracte per a la prestació del servei d'allotjament troncal de l'Anella Científica i el CATNIX </t>
  </si>
  <si>
    <t xml:space="preserve">Antiplagi </t>
  </si>
  <si>
    <t xml:space="preserve">Contractació del servei de detecció i prevenció de plagi. </t>
  </si>
  <si>
    <t>RSC</t>
  </si>
  <si>
    <t>Contractació de la subscripció al subministrament de les revistes electròniques (e-) Royal Society of Chemistry (RSC) 2017.</t>
  </si>
  <si>
    <t>SAGE</t>
  </si>
  <si>
    <t>Contractació de la subscripció al subministrament de les revistes e- Sage pel període comprès entre l'1 de gener i el 31 de desembre de 2017.</t>
  </si>
  <si>
    <t>Atacs D2</t>
  </si>
  <si>
    <t xml:space="preserve">Adquisició d'una plataforma de mitigació d'atacs de denegacióde servei distribuïts (DDOS) per a l'Anella Científica. </t>
  </si>
  <si>
    <t>Pròrroga SGi-Altix</t>
  </si>
  <si>
    <t xml:space="preserve">Pròrroga del contracte del servei de manteniment del supercomputador SGI Altix UV 1000 entre el CSUC i Sistemas Informàticos Abiertos. S.A. </t>
  </si>
  <si>
    <t xml:space="preserve">Incorporacio IRB a Telefonica </t>
  </si>
  <si>
    <t xml:space="preserve">Modificació contracte del servei de telefonia corporativa per ampliar el servei de telefonia contractat al Institut de Recerca Biomèdica de Barcelona (IRB) - institució de la Universitat de Barcelona-. </t>
  </si>
  <si>
    <t>Wiley</t>
  </si>
  <si>
    <t xml:space="preserve">Contractació de la subscripció al subministrament de la revista electrònica FEBS Letters de Wiley online library 2017. </t>
  </si>
  <si>
    <t xml:space="preserve">1a pròrroga suport telecomunicacions </t>
  </si>
  <si>
    <t xml:space="preserve">Servei de suport tècnic en la gestió i evolució dels serveis de telecomunicacions corporatives per a les universitats catalanes. </t>
  </si>
  <si>
    <t>Total</t>
  </si>
  <si>
    <t>ISS Facility Services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</si>
</sst>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rgb="FF2A7886"/>
      <name val="Arial"/>
      <family val="2"/>
    </font>
    <font>
      <b/>
      <sz val="12"/>
      <color rgb="FF2A7886"/>
      <name val="Arial"/>
      <family val="2"/>
    </font>
    <font>
      <b/>
      <sz val="10"/>
      <color rgb="FF2A7886"/>
      <name val="Arial"/>
      <family val="2"/>
    </font>
    <font>
      <sz val="10"/>
      <color rgb="FF000000"/>
      <name val="Arial"/>
      <family val="2"/>
    </font>
    <font>
      <sz val="10"/>
      <color rgb="FF2A788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2A7886"/>
      </left>
      <right style="thin">
        <color rgb="FF2A7886"/>
      </right>
      <top style="thin">
        <color rgb="FF2A7886"/>
      </top>
      <bottom style="thin">
        <color rgb="FF2A7886"/>
      </bottom>
      <diagonal/>
    </border>
    <border>
      <left style="thin">
        <color rgb="FF2A7886"/>
      </left>
      <right style="thin">
        <color rgb="FF2A7886"/>
      </right>
      <top style="thin">
        <color rgb="FF2A7886"/>
      </top>
      <bottom/>
      <diagonal/>
    </border>
    <border>
      <left style="thin">
        <color rgb="FF2A7886"/>
      </left>
      <right/>
      <top style="thin">
        <color rgb="FF2A7886"/>
      </top>
      <bottom style="thin">
        <color rgb="FF2A7886"/>
      </bottom>
      <diagonal/>
    </border>
    <border>
      <left style="thin">
        <color rgb="FF2A7886"/>
      </left>
      <right style="thin">
        <color rgb="FF2A7886"/>
      </right>
      <top/>
      <bottom style="thin">
        <color rgb="FF2A7886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4" fillId="0" borderId="0" xfId="2" applyFont="1" applyAlignment="1">
      <alignment horizontal="right" vertical="top"/>
    </xf>
    <xf numFmtId="44" fontId="2" fillId="0" borderId="0" xfId="1" applyFont="1"/>
    <xf numFmtId="0" fontId="5" fillId="0" borderId="0" xfId="2" applyFont="1" applyAlignment="1">
      <alignment horizontal="right"/>
    </xf>
    <xf numFmtId="0" fontId="6" fillId="0" borderId="1" xfId="0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2" xfId="0" applyFont="1" applyBorder="1"/>
    <xf numFmtId="0" fontId="0" fillId="0" borderId="1" xfId="0" applyBorder="1" applyAlignment="1">
      <alignment wrapText="1"/>
    </xf>
    <xf numFmtId="1" fontId="2" fillId="0" borderId="5" xfId="0" applyNumberFormat="1" applyFont="1" applyBorder="1" applyAlignment="1">
      <alignment horizontal="right"/>
    </xf>
    <xf numFmtId="44" fontId="0" fillId="0" borderId="1" xfId="1" applyFont="1" applyBorder="1"/>
    <xf numFmtId="49" fontId="3" fillId="0" borderId="2" xfId="0" applyNumberFormat="1" applyFont="1" applyBorder="1" applyAlignment="1">
      <alignment horizontal="left"/>
    </xf>
    <xf numFmtId="44" fontId="7" fillId="0" borderId="3" xfId="3" applyFont="1" applyBorder="1" applyAlignment="1">
      <alignment vertical="center" wrapText="1"/>
    </xf>
    <xf numFmtId="0" fontId="2" fillId="0" borderId="3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3" xfId="0" applyFont="1" applyBorder="1" applyAlignment="1">
      <alignment wrapText="1"/>
    </xf>
    <xf numFmtId="0" fontId="8" fillId="0" borderId="0" xfId="0" applyFont="1"/>
    <xf numFmtId="0" fontId="6" fillId="0" borderId="0" xfId="0" applyFont="1"/>
    <xf numFmtId="165" fontId="5" fillId="0" borderId="0" xfId="1" applyNumberFormat="1" applyFont="1" applyFill="1"/>
    <xf numFmtId="44" fontId="5" fillId="0" borderId="0" xfId="1" applyFont="1" applyFill="1"/>
    <xf numFmtId="0" fontId="2" fillId="0" borderId="4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65" fontId="2" fillId="0" borderId="4" xfId="0" applyNumberFormat="1" applyFont="1" applyBorder="1" applyAlignment="1">
      <alignment vertical="center" wrapText="1"/>
    </xf>
    <xf numFmtId="165" fontId="0" fillId="0" borderId="6" xfId="0" applyNumberFormat="1" applyBorder="1" applyAlignment="1">
      <alignment vertical="center" wrapText="1"/>
    </xf>
    <xf numFmtId="44" fontId="1" fillId="0" borderId="4" xfId="1" applyFont="1" applyBorder="1" applyAlignment="1">
      <alignment vertical="center" wrapText="1"/>
    </xf>
    <xf numFmtId="44" fontId="1" fillId="0" borderId="6" xfId="1" applyFont="1" applyBorder="1" applyAlignment="1">
      <alignment vertical="center" wrapText="1"/>
    </xf>
  </cellXfs>
  <cellStyles count="5">
    <cellStyle name="Moneda" xfId="1" builtinId="4"/>
    <cellStyle name="Moneda 15" xfId="3" xr:uid="{7677D64A-AD09-4DB9-B784-9217BD0360FC}"/>
    <cellStyle name="Normal" xfId="0" builtinId="0"/>
    <cellStyle name="Normal 2 2" xfId="2" xr:uid="{B9840E07-5F53-4CEC-BC73-217831E6DCF1}"/>
    <cellStyle name="Normal 28" xfId="4" xr:uid="{7D140F9F-289F-4950-9B4C-9B63D0C3E3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117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4B58EA1-2EB1-4AD9-AE51-41F9B9710E4B}"/>
            </a:ext>
          </a:extLst>
        </xdr:cNvPr>
        <xdr:cNvSpPr txBox="1"/>
      </xdr:nvSpPr>
      <xdr:spPr>
        <a:xfrm>
          <a:off x="4733925" y="2412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0</xdr:col>
      <xdr:colOff>656167</xdr:colOff>
      <xdr:row>34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65AE6BFA-2DF6-45F0-9D3A-1236BACAC932}"/>
            </a:ext>
          </a:extLst>
        </xdr:cNvPr>
        <xdr:cNvSpPr txBox="1"/>
      </xdr:nvSpPr>
      <xdr:spPr>
        <a:xfrm>
          <a:off x="0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2</xdr:col>
      <xdr:colOff>656167</xdr:colOff>
      <xdr:row>117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E5FB17D5-AF27-4AA0-893A-42DE0316A388}"/>
            </a:ext>
          </a:extLst>
        </xdr:cNvPr>
        <xdr:cNvSpPr txBox="1"/>
      </xdr:nvSpPr>
      <xdr:spPr>
        <a:xfrm>
          <a:off x="656167" y="2412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1</xdr:col>
      <xdr:colOff>656167</xdr:colOff>
      <xdr:row>117</xdr:row>
      <xdr:rowOff>0</xdr:rowOff>
    </xdr:from>
    <xdr:ext cx="184731" cy="26456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27D157AE-E4C1-4A44-9C76-BCA82C33AD03}"/>
            </a:ext>
          </a:extLst>
        </xdr:cNvPr>
        <xdr:cNvSpPr txBox="1"/>
      </xdr:nvSpPr>
      <xdr:spPr>
        <a:xfrm>
          <a:off x="0" y="2412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2</xdr:col>
      <xdr:colOff>0</xdr:colOff>
      <xdr:row>0</xdr:row>
      <xdr:rowOff>31750</xdr:rowOff>
    </xdr:from>
    <xdr:ext cx="2542037" cy="460249"/>
    <xdr:pic>
      <xdr:nvPicPr>
        <xdr:cNvPr id="6" name="5 Imagen">
          <a:extLst>
            <a:ext uri="{FF2B5EF4-FFF2-40B4-BE49-F238E27FC236}">
              <a16:creationId xmlns:a16="http://schemas.microsoft.com/office/drawing/2014/main" id="{C6D6E25D-A42B-4355-9BBB-4E00C1D78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2542037" cy="460249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117</xdr:row>
      <xdr:rowOff>0</xdr:rowOff>
    </xdr:from>
    <xdr:ext cx="184731" cy="264560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80A10817-455C-48F1-AD52-372763B77132}"/>
            </a:ext>
          </a:extLst>
        </xdr:cNvPr>
        <xdr:cNvSpPr txBox="1"/>
      </xdr:nvSpPr>
      <xdr:spPr>
        <a:xfrm>
          <a:off x="7239000" y="2412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5</xdr:col>
      <xdr:colOff>0</xdr:colOff>
      <xdr:row>117</xdr:row>
      <xdr:rowOff>0</xdr:rowOff>
    </xdr:from>
    <xdr:ext cx="184731" cy="264560"/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6B813893-B2AA-4BB0-9D87-3BC549D3BA76}"/>
            </a:ext>
          </a:extLst>
        </xdr:cNvPr>
        <xdr:cNvSpPr txBox="1"/>
      </xdr:nvSpPr>
      <xdr:spPr>
        <a:xfrm>
          <a:off x="7239000" y="2412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36A98C48-6648-49BF-B327-D3D2F875ADE3}"/>
            </a:ext>
          </a:extLst>
        </xdr:cNvPr>
        <xdr:cNvSpPr txBox="1"/>
      </xdr:nvSpPr>
      <xdr:spPr>
        <a:xfrm>
          <a:off x="4133850" y="2412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5</xdr:col>
      <xdr:colOff>0</xdr:colOff>
      <xdr:row>117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A5EDD052-E877-449B-A71B-ACFABF3BA51E}"/>
            </a:ext>
          </a:extLst>
        </xdr:cNvPr>
        <xdr:cNvSpPr txBox="1"/>
      </xdr:nvSpPr>
      <xdr:spPr>
        <a:xfrm>
          <a:off x="7239000" y="2412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4</xdr:col>
      <xdr:colOff>0</xdr:colOff>
      <xdr:row>145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3837E6D6-7AAA-4FD5-BCE9-4EA39F5F8541}"/>
            </a:ext>
          </a:extLst>
        </xdr:cNvPr>
        <xdr:cNvSpPr txBox="1"/>
      </xdr:nvSpPr>
      <xdr:spPr>
        <a:xfrm>
          <a:off x="3048000" y="2762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0</xdr:col>
      <xdr:colOff>656167</xdr:colOff>
      <xdr:row>41</xdr:row>
      <xdr:rowOff>0</xdr:rowOff>
    </xdr:from>
    <xdr:ext cx="184731" cy="264560"/>
    <xdr:sp macro="" textlink="">
      <xdr:nvSpPr>
        <xdr:cNvPr id="12" name="2 CuadroTexto">
          <a:extLst>
            <a:ext uri="{FF2B5EF4-FFF2-40B4-BE49-F238E27FC236}">
              <a16:creationId xmlns:a16="http://schemas.microsoft.com/office/drawing/2014/main" id="{34EC697E-3514-4DCC-A633-AC998BB8F2CB}"/>
            </a:ext>
          </a:extLst>
        </xdr:cNvPr>
        <xdr:cNvSpPr txBox="1"/>
      </xdr:nvSpPr>
      <xdr:spPr>
        <a:xfrm>
          <a:off x="656167" y="781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2</xdr:col>
      <xdr:colOff>656167</xdr:colOff>
      <xdr:row>145</xdr:row>
      <xdr:rowOff>0</xdr:rowOff>
    </xdr:from>
    <xdr:ext cx="184731" cy="264560"/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2E2F7198-9B1A-4805-BA56-208B170A0D20}"/>
            </a:ext>
          </a:extLst>
        </xdr:cNvPr>
        <xdr:cNvSpPr txBox="1"/>
      </xdr:nvSpPr>
      <xdr:spPr>
        <a:xfrm>
          <a:off x="2180167" y="2762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1</xdr:col>
      <xdr:colOff>656167</xdr:colOff>
      <xdr:row>145</xdr:row>
      <xdr:rowOff>0</xdr:rowOff>
    </xdr:from>
    <xdr:ext cx="184731" cy="264560"/>
    <xdr:sp macro="" textlink="">
      <xdr:nvSpPr>
        <xdr:cNvPr id="14" name="4 CuadroTexto">
          <a:extLst>
            <a:ext uri="{FF2B5EF4-FFF2-40B4-BE49-F238E27FC236}">
              <a16:creationId xmlns:a16="http://schemas.microsoft.com/office/drawing/2014/main" id="{A9962C56-9D7F-4941-8841-04FD3810BCD7}"/>
            </a:ext>
          </a:extLst>
        </xdr:cNvPr>
        <xdr:cNvSpPr txBox="1"/>
      </xdr:nvSpPr>
      <xdr:spPr>
        <a:xfrm>
          <a:off x="1418167" y="2762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2</xdr:col>
      <xdr:colOff>0</xdr:colOff>
      <xdr:row>0</xdr:row>
      <xdr:rowOff>31750</xdr:rowOff>
    </xdr:from>
    <xdr:ext cx="2542037" cy="460249"/>
    <xdr:pic>
      <xdr:nvPicPr>
        <xdr:cNvPr id="15" name="5 Imagen">
          <a:extLst>
            <a:ext uri="{FF2B5EF4-FFF2-40B4-BE49-F238E27FC236}">
              <a16:creationId xmlns:a16="http://schemas.microsoft.com/office/drawing/2014/main" id="{447471A1-7835-499B-A22A-64D575392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31750"/>
          <a:ext cx="2542037" cy="460249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145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7AEB5BB0-FC4C-4D65-9C90-96DFC36331A2}"/>
            </a:ext>
          </a:extLst>
        </xdr:cNvPr>
        <xdr:cNvSpPr txBox="1"/>
      </xdr:nvSpPr>
      <xdr:spPr>
        <a:xfrm>
          <a:off x="3810000" y="2762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5</xdr:col>
      <xdr:colOff>0</xdr:colOff>
      <xdr:row>145</xdr:row>
      <xdr:rowOff>0</xdr:rowOff>
    </xdr:from>
    <xdr:ext cx="184731" cy="264560"/>
    <xdr:sp macro="" textlink="">
      <xdr:nvSpPr>
        <xdr:cNvPr id="17" name="4 CuadroTexto">
          <a:extLst>
            <a:ext uri="{FF2B5EF4-FFF2-40B4-BE49-F238E27FC236}">
              <a16:creationId xmlns:a16="http://schemas.microsoft.com/office/drawing/2014/main" id="{1752EFB8-789B-44ED-8552-710C52CE2F6C}"/>
            </a:ext>
          </a:extLst>
        </xdr:cNvPr>
        <xdr:cNvSpPr txBox="1"/>
      </xdr:nvSpPr>
      <xdr:spPr>
        <a:xfrm>
          <a:off x="3810000" y="2762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9F171DFE-6EDB-409C-8A78-E41D9C221399}"/>
            </a:ext>
          </a:extLst>
        </xdr:cNvPr>
        <xdr:cNvSpPr txBox="1"/>
      </xdr:nvSpPr>
      <xdr:spPr>
        <a:xfrm>
          <a:off x="2286000" y="2762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5</xdr:col>
      <xdr:colOff>0</xdr:colOff>
      <xdr:row>145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87113355-1376-4E6D-A601-87DF40705848}"/>
            </a:ext>
          </a:extLst>
        </xdr:cNvPr>
        <xdr:cNvSpPr txBox="1"/>
      </xdr:nvSpPr>
      <xdr:spPr>
        <a:xfrm>
          <a:off x="3810000" y="2762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s%20i%20promoci&#243;/Contractacions/2022/AiF/Contractac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2020"/>
      <sheetName val="Suport 2020"/>
      <sheetName val="2021"/>
      <sheetName val="suport 2021"/>
      <sheetName val="Hoja5"/>
      <sheetName val="Hoja6"/>
    </sheetNames>
    <sheetDataSet>
      <sheetData sheetId="0"/>
      <sheetData sheetId="1"/>
      <sheetData sheetId="2"/>
      <sheetData sheetId="3"/>
      <sheetData sheetId="4">
        <row r="3">
          <cell r="H3">
            <v>314722.99</v>
          </cell>
          <cell r="I3" t="str">
            <v>Oxford University Press</v>
          </cell>
        </row>
        <row r="4">
          <cell r="H4">
            <v>22373</v>
          </cell>
          <cell r="I4" t="str">
            <v>Online Computer Library Center, B.V.</v>
          </cell>
        </row>
        <row r="5">
          <cell r="H5">
            <v>109741.08</v>
          </cell>
          <cell r="I5" t="str">
            <v>Springer Nature Customer Service Center GmbH</v>
          </cell>
        </row>
        <row r="6">
          <cell r="H6">
            <v>45454.5</v>
          </cell>
        </row>
        <row r="7">
          <cell r="H7">
            <v>0</v>
          </cell>
          <cell r="I7" t="str">
            <v>Audifilm Consulting S.L.U.</v>
          </cell>
        </row>
        <row r="8">
          <cell r="H8">
            <v>12600</v>
          </cell>
          <cell r="I8" t="str">
            <v>Soluciones Cuatroochenta S.A.</v>
          </cell>
        </row>
        <row r="9">
          <cell r="H9">
            <v>7728</v>
          </cell>
        </row>
        <row r="10">
          <cell r="H10">
            <v>13272</v>
          </cell>
        </row>
        <row r="11">
          <cell r="H11">
            <v>19593.990000000002</v>
          </cell>
          <cell r="I11" t="str">
            <v>Sistemas Avanzados de Tecnología S.A.</v>
          </cell>
        </row>
        <row r="12">
          <cell r="H12">
            <v>48084.08</v>
          </cell>
        </row>
        <row r="13">
          <cell r="H13">
            <v>37800</v>
          </cell>
        </row>
        <row r="14">
          <cell r="H14">
            <v>129529.28</v>
          </cell>
        </row>
        <row r="15">
          <cell r="H15">
            <v>2556888.4</v>
          </cell>
          <cell r="I15" t="str">
            <v>Orange Espagne S.A.U.</v>
          </cell>
        </row>
        <row r="16">
          <cell r="H16">
            <v>358738.56</v>
          </cell>
          <cell r="I16" t="str">
            <v>Endesa Energia S.A.U</v>
          </cell>
        </row>
        <row r="17">
          <cell r="H17">
            <v>22089.58</v>
          </cell>
        </row>
        <row r="18">
          <cell r="H18">
            <v>640172.42000000004</v>
          </cell>
        </row>
        <row r="19">
          <cell r="H19">
            <v>1863391.28</v>
          </cell>
        </row>
        <row r="20">
          <cell r="I20" t="str">
            <v>Abacus S.C.C.L.</v>
          </cell>
        </row>
        <row r="21">
          <cell r="I21" t="str">
            <v>Alibri Libreria S.L.</v>
          </cell>
        </row>
        <row r="22">
          <cell r="H22">
            <v>0</v>
          </cell>
          <cell r="I22" t="str">
            <v>Amalivre</v>
          </cell>
        </row>
        <row r="23">
          <cell r="H23">
            <v>0</v>
          </cell>
          <cell r="I23" t="str">
            <v>Atelier Libros S.A.</v>
          </cell>
        </row>
        <row r="24">
          <cell r="I24" t="str">
            <v>Companyia Central Llibreteria S.L.</v>
          </cell>
        </row>
        <row r="25">
          <cell r="I25" t="str">
            <v>EBSCO International Inc UK</v>
          </cell>
        </row>
        <row r="26">
          <cell r="I26" t="str">
            <v>Freixanet Libres S.A.</v>
          </cell>
        </row>
        <row r="27">
          <cell r="I27" t="str">
            <v>Gironina de Llibres i Papers S.A</v>
          </cell>
        </row>
        <row r="28">
          <cell r="I28" t="str">
            <v>Iberbook-Sánchez Cuesta</v>
          </cell>
        </row>
        <row r="29">
          <cell r="H29">
            <v>0</v>
          </cell>
          <cell r="I29" t="str">
            <v>Infobibliotecas S.L.</v>
          </cell>
        </row>
        <row r="30">
          <cell r="H30">
            <v>0</v>
          </cell>
          <cell r="I30" t="str">
            <v>Laietana de Llibreteria S.L.</v>
          </cell>
        </row>
        <row r="31">
          <cell r="I31" t="str">
            <v>Libreria la Jurídica S.L.</v>
          </cell>
        </row>
        <row r="33">
          <cell r="I33" t="str">
            <v>Llibreria Geli SL</v>
          </cell>
        </row>
        <row r="34">
          <cell r="I34" t="str">
            <v>Llibreria Herrero S.A.</v>
          </cell>
        </row>
        <row r="35">
          <cell r="I35" t="str">
            <v>LM Tietopalvelut OY Sucursal en España</v>
          </cell>
        </row>
        <row r="36">
          <cell r="I36" t="str">
            <v>Manuel Pérez de la Concha Camacho</v>
          </cell>
        </row>
        <row r="37">
          <cell r="I37" t="str">
            <v>Marcial Pons Librero S.L.</v>
          </cell>
        </row>
        <row r="38">
          <cell r="I38" t="str">
            <v>Pórtico Librerias S.L.</v>
          </cell>
        </row>
        <row r="39">
          <cell r="I39" t="str">
            <v>Publicaciones de Arquitectura y Arte S.L</v>
          </cell>
        </row>
        <row r="40">
          <cell r="I40" t="str">
            <v>Puvill Libros S.A.</v>
          </cell>
        </row>
        <row r="41">
          <cell r="I41" t="str">
            <v>S.A. de Distribución, Edición y Librerías</v>
          </cell>
        </row>
        <row r="42">
          <cell r="I42" t="str">
            <v>Starkmann Limited</v>
          </cell>
        </row>
        <row r="43">
          <cell r="I43" t="str">
            <v>Tatarana S.L.</v>
          </cell>
        </row>
        <row r="45">
          <cell r="I45" t="str">
            <v>Transmedia BV</v>
          </cell>
        </row>
        <row r="46">
          <cell r="H46">
            <v>87231.21</v>
          </cell>
          <cell r="I46" t="str">
            <v>AL Air Liquide España S.A.</v>
          </cell>
        </row>
        <row r="49">
          <cell r="H49">
            <v>104500</v>
          </cell>
          <cell r="I49" t="str">
            <v>Elearning Solutions S.L.</v>
          </cell>
        </row>
        <row r="50">
          <cell r="H50">
            <v>407639.33</v>
          </cell>
          <cell r="I50" t="str">
            <v>SBS Seidor S.L.</v>
          </cell>
        </row>
        <row r="55">
          <cell r="I55" t="str">
            <v>Avanttic Consultoria Tecnologica S.L.</v>
          </cell>
        </row>
        <row r="56">
          <cell r="H56">
            <v>0</v>
          </cell>
          <cell r="I56" t="str">
            <v>Equinix (Spain) Enterprises S.L.U.,</v>
          </cell>
        </row>
        <row r="57">
          <cell r="H57">
            <v>0</v>
          </cell>
          <cell r="I57" t="str">
            <v>Everis Spain S.L.U.</v>
          </cell>
        </row>
        <row r="58">
          <cell r="I58" t="str">
            <v>Inetum España S.A.</v>
          </cell>
        </row>
        <row r="60">
          <cell r="I60" t="str">
            <v>T-Systems ITC Iberia S.A.U.</v>
          </cell>
        </row>
        <row r="61">
          <cell r="H61">
            <v>1890</v>
          </cell>
          <cell r="I61" t="str">
            <v>Unified Cloud Services S.L.</v>
          </cell>
        </row>
        <row r="62">
          <cell r="H62">
            <v>51789.8</v>
          </cell>
        </row>
        <row r="63">
          <cell r="H63">
            <v>42000</v>
          </cell>
          <cell r="I63" t="str">
            <v>Telefonica de España. S.A.U- Telefonica Móviles España S.A.U. UTE</v>
          </cell>
        </row>
        <row r="64">
          <cell r="H64">
            <v>296000</v>
          </cell>
        </row>
        <row r="65">
          <cell r="H65">
            <v>261983.48</v>
          </cell>
        </row>
        <row r="66">
          <cell r="H66">
            <v>867768.59</v>
          </cell>
        </row>
        <row r="67">
          <cell r="H67">
            <v>5863656</v>
          </cell>
        </row>
        <row r="68">
          <cell r="I68" t="str">
            <v>Ricoh España S.L.U.</v>
          </cell>
        </row>
        <row r="72">
          <cell r="I72" t="str">
            <v>Algoritmos, Procesos Y Diseños S.A.</v>
          </cell>
        </row>
        <row r="73">
          <cell r="I73" t="str">
            <v>Essi Projects S.A.</v>
          </cell>
        </row>
        <row r="74">
          <cell r="I74" t="str">
            <v>GMV Soluciones Globales Internet S.A.U.</v>
          </cell>
        </row>
        <row r="75">
          <cell r="I75" t="str">
            <v>International Business Machines, S.A.</v>
          </cell>
        </row>
        <row r="76">
          <cell r="I76" t="str">
            <v>ICA Informática y Comunicaciones Avanzadas S.L.</v>
          </cell>
        </row>
        <row r="79">
          <cell r="I79" t="str">
            <v>Logicalis Spain S.L.U.</v>
          </cell>
        </row>
        <row r="80">
          <cell r="I80" t="str">
            <v>Nahitek Digital S.L.U.</v>
          </cell>
        </row>
        <row r="81">
          <cell r="I81" t="str">
            <v>Ricoh Spain IT Services S.A.U.</v>
          </cell>
        </row>
        <row r="82">
          <cell r="I82" t="str">
            <v>Software Científico S.L.</v>
          </cell>
        </row>
        <row r="83">
          <cell r="I83" t="str">
            <v>Tecnología y Sistemas de Dirección S.L.</v>
          </cell>
        </row>
        <row r="85">
          <cell r="I85" t="str">
            <v>Vector Software Factory S.L.</v>
          </cell>
        </row>
        <row r="86">
          <cell r="I86" t="str">
            <v>Wolfram Research Europe LTD.</v>
          </cell>
        </row>
        <row r="87">
          <cell r="H87">
            <v>125878</v>
          </cell>
        </row>
        <row r="96">
          <cell r="H96">
            <v>27000</v>
          </cell>
          <cell r="I96" t="str">
            <v>Xponent Triple AQ S.L</v>
          </cell>
        </row>
        <row r="99">
          <cell r="I99" t="str">
            <v>Universitas XXI Soluciones y Tecnología para la Universidad S.A</v>
          </cell>
        </row>
        <row r="105">
          <cell r="I105" t="str">
            <v>Grupo Corporativo GFI Informática S.A.</v>
          </cell>
        </row>
        <row r="107">
          <cell r="I107" t="str">
            <v>Telefónica Soluciones de Informática y Comunicaciones S.A.U.</v>
          </cell>
        </row>
        <row r="108">
          <cell r="I108" t="str">
            <v>UTE Academic SoftwareE-Software One Be</v>
          </cell>
        </row>
        <row r="109">
          <cell r="I109" t="str">
            <v>Seidor S.A.</v>
          </cell>
        </row>
        <row r="122">
          <cell r="I122" t="str">
            <v>NRD Multimedia S.L.</v>
          </cell>
        </row>
        <row r="129">
          <cell r="H129">
            <v>0</v>
          </cell>
          <cell r="I129" t="str">
            <v>Audiovisuales Data S.L.</v>
          </cell>
        </row>
        <row r="131">
          <cell r="I131" t="str">
            <v>Indra Soluciones Tecnológicas de la Información S.L.</v>
          </cell>
        </row>
        <row r="135">
          <cell r="I135" t="str">
            <v>Capgemini España S.L.</v>
          </cell>
        </row>
        <row r="136">
          <cell r="I136" t="str">
            <v>EY Transforma Servicios de Consultoría S.L.</v>
          </cell>
        </row>
        <row r="137">
          <cell r="I137" t="str">
            <v>Deloitte Advisory S.L.</v>
          </cell>
        </row>
        <row r="138">
          <cell r="I138" t="str">
            <v>UTE Pwc Asesores de Negocios S.L.- Landwell-Pwc Tax &amp; Legal Services S.L. - Pwc Auditores S.L.</v>
          </cell>
        </row>
        <row r="140">
          <cell r="I140" t="str">
            <v>Sistemas Informáticos Abiertos S.A.</v>
          </cell>
        </row>
        <row r="143">
          <cell r="I143" t="str">
            <v>Global Legal Data S.L.</v>
          </cell>
        </row>
        <row r="144">
          <cell r="I144" t="str">
            <v>Faura-Casas, Auditors i Consultors S.L.</v>
          </cell>
        </row>
        <row r="148">
          <cell r="I148" t="str">
            <v>Aula Tecnomedia S.L.U.</v>
          </cell>
        </row>
        <row r="155">
          <cell r="I155" t="str">
            <v>Grupo Unive Servicios Jurídicos S.L.</v>
          </cell>
        </row>
        <row r="167">
          <cell r="I167" t="str">
            <v>TAI Software Solutions Iberia S.L.</v>
          </cell>
        </row>
        <row r="168">
          <cell r="I168" t="str">
            <v>UTE Arin-Motiva 2021 Oracle</v>
          </cell>
        </row>
        <row r="170">
          <cell r="I170" t="str">
            <v>Compilatio SAS</v>
          </cell>
        </row>
        <row r="171">
          <cell r="I171" t="str">
            <v>Prio Infocenter A.B.</v>
          </cell>
        </row>
        <row r="173">
          <cell r="H173">
            <v>11022.98</v>
          </cell>
        </row>
        <row r="174">
          <cell r="H174">
            <v>13538.74</v>
          </cell>
          <cell r="I174" t="str">
            <v>Servicios Microinformática S.A</v>
          </cell>
        </row>
        <row r="175">
          <cell r="H175">
            <v>8581.49</v>
          </cell>
          <cell r="I175" t="str">
            <v>Econocom Servicios S.A.</v>
          </cell>
        </row>
        <row r="176">
          <cell r="H176">
            <v>18367.71</v>
          </cell>
          <cell r="I176" t="str">
            <v>Oracle Iberia S.R.L.</v>
          </cell>
        </row>
        <row r="177">
          <cell r="H177">
            <v>6100</v>
          </cell>
          <cell r="I177" t="str">
            <v>Specialist Computer Centres S.L.</v>
          </cell>
        </row>
        <row r="178">
          <cell r="H178">
            <v>7164.79</v>
          </cell>
        </row>
        <row r="179">
          <cell r="H179">
            <v>117618.82</v>
          </cell>
        </row>
        <row r="180">
          <cell r="H180">
            <v>8500</v>
          </cell>
          <cell r="I180" t="str">
            <v>Libnova S.L.</v>
          </cell>
        </row>
        <row r="181">
          <cell r="H181">
            <v>166500</v>
          </cell>
        </row>
        <row r="182">
          <cell r="H182">
            <v>38086.449999999997</v>
          </cell>
        </row>
        <row r="183">
          <cell r="H183">
            <v>70825.63</v>
          </cell>
        </row>
        <row r="184">
          <cell r="H184">
            <v>21197.759999999998</v>
          </cell>
          <cell r="I184" t="str">
            <v>Innovative Interfaces Incorporated</v>
          </cell>
        </row>
        <row r="185">
          <cell r="H185">
            <v>187775</v>
          </cell>
          <cell r="I185" t="str">
            <v>Ex Libris GMBH</v>
          </cell>
        </row>
        <row r="186">
          <cell r="H186">
            <v>21208.7</v>
          </cell>
        </row>
        <row r="187">
          <cell r="H187">
            <v>21526.83</v>
          </cell>
        </row>
        <row r="188">
          <cell r="H188">
            <v>22708.6</v>
          </cell>
        </row>
        <row r="189">
          <cell r="H189">
            <v>50660.33</v>
          </cell>
        </row>
        <row r="190">
          <cell r="H190">
            <v>46363.74</v>
          </cell>
          <cell r="I190" t="str">
            <v>Association for Computing Machinery</v>
          </cell>
        </row>
        <row r="191">
          <cell r="H191">
            <v>81230.03</v>
          </cell>
          <cell r="I191" t="str">
            <v>American Association for the Advancement of Science</v>
          </cell>
        </row>
        <row r="192">
          <cell r="H192">
            <v>1787446.51</v>
          </cell>
          <cell r="I192" t="str">
            <v>American Chemical Society</v>
          </cell>
        </row>
        <row r="193">
          <cell r="H193">
            <v>1314820.71</v>
          </cell>
          <cell r="I193" t="str">
            <v>John Wiley &amp; Sons, Inc.</v>
          </cell>
        </row>
        <row r="194">
          <cell r="H194">
            <v>5172340.54</v>
          </cell>
        </row>
        <row r="195">
          <cell r="H195">
            <v>17714109.18</v>
          </cell>
          <cell r="I195" t="str">
            <v>Elsevier B.V.</v>
          </cell>
        </row>
        <row r="196">
          <cell r="H196">
            <v>119558.78</v>
          </cell>
          <cell r="I196" t="str">
            <v>AIP Publishing LLC</v>
          </cell>
        </row>
        <row r="197">
          <cell r="H197">
            <v>88580.5</v>
          </cell>
          <cell r="I197" t="str">
            <v>American Physical Society</v>
          </cell>
        </row>
        <row r="198">
          <cell r="H198">
            <v>39227.129999999997</v>
          </cell>
          <cell r="I198" t="str">
            <v>American Society for Microbiology</v>
          </cell>
        </row>
        <row r="199">
          <cell r="H199">
            <v>315783.49</v>
          </cell>
          <cell r="I199" t="str">
            <v>Emerald Publishing Limited</v>
          </cell>
        </row>
        <row r="200">
          <cell r="H200">
            <v>113502.54</v>
          </cell>
          <cell r="I200" t="str">
            <v>Informa UK Limited</v>
          </cell>
        </row>
        <row r="201">
          <cell r="H201">
            <v>93838.34</v>
          </cell>
        </row>
        <row r="202">
          <cell r="H202">
            <v>126124.54</v>
          </cell>
          <cell r="I202" t="str">
            <v>The Royal Society of Chemistry</v>
          </cell>
        </row>
        <row r="203">
          <cell r="H203">
            <v>123551.06</v>
          </cell>
          <cell r="I203" t="str">
            <v>Sage Publications Limited</v>
          </cell>
        </row>
        <row r="204">
          <cell r="H204">
            <v>50423.22</v>
          </cell>
          <cell r="I204" t="str">
            <v>Statista GmbH</v>
          </cell>
        </row>
        <row r="205">
          <cell r="H205">
            <v>61953</v>
          </cell>
          <cell r="I205" t="str">
            <v>eLibro Corporation</v>
          </cell>
        </row>
        <row r="206">
          <cell r="H206">
            <v>113549.55</v>
          </cell>
          <cell r="I206" t="str">
            <v>Editorial Aranzadi, S.A.U.</v>
          </cell>
        </row>
        <row r="207">
          <cell r="H207">
            <v>198353.01</v>
          </cell>
          <cell r="I207" t="str">
            <v>ProQuest LCC</v>
          </cell>
        </row>
        <row r="208">
          <cell r="H208">
            <v>24600</v>
          </cell>
          <cell r="I208" t="str">
            <v>Ovid Technologies S.L.</v>
          </cell>
        </row>
        <row r="209">
          <cell r="H209">
            <v>837191.66</v>
          </cell>
          <cell r="I209" t="str">
            <v>Institute of Electrical and Electronics Engineers</v>
          </cell>
        </row>
        <row r="210">
          <cell r="H210">
            <v>52121.82</v>
          </cell>
          <cell r="I210" t="str">
            <v>American Mathematical Society</v>
          </cell>
        </row>
        <row r="211">
          <cell r="H211">
            <v>71016.399999999994</v>
          </cell>
          <cell r="I211" t="str">
            <v>Jstor</v>
          </cell>
        </row>
        <row r="212">
          <cell r="H212">
            <v>213863.33</v>
          </cell>
          <cell r="I212" t="str">
            <v>EBSCO lnformation Services SLU</v>
          </cell>
        </row>
        <row r="220">
          <cell r="H220">
            <v>16223.5</v>
          </cell>
          <cell r="I220" t="str">
            <v>Nothingad Comunicacio S.L.</v>
          </cell>
        </row>
        <row r="221">
          <cell r="H221">
            <v>28000</v>
          </cell>
          <cell r="I221" t="str">
            <v>Knowledge Innovation Market S.L</v>
          </cell>
        </row>
        <row r="222">
          <cell r="H222">
            <v>16223.53</v>
          </cell>
        </row>
        <row r="223">
          <cell r="H223">
            <v>42807.62</v>
          </cell>
          <cell r="I223" t="str">
            <v>Universitat Rovira i Virgili</v>
          </cell>
        </row>
        <row r="224">
          <cell r="H224">
            <v>21000</v>
          </cell>
          <cell r="I224" t="str">
            <v>LD Empresa de Limpieza y Desinfección, S.A.U.</v>
          </cell>
        </row>
        <row r="233">
          <cell r="H233">
            <v>42807.62</v>
          </cell>
        </row>
        <row r="234">
          <cell r="H234">
            <v>12110.4</v>
          </cell>
          <cell r="I234" t="str">
            <v>Internacional de Periféricos y Memorias España S.L.U.</v>
          </cell>
        </row>
        <row r="235">
          <cell r="H235">
            <v>9000</v>
          </cell>
          <cell r="I235" t="str">
            <v>Auditoría y Consultoría de Privacidad y Seguridad S.L.</v>
          </cell>
        </row>
        <row r="236">
          <cell r="H236">
            <v>8369.2000000000007</v>
          </cell>
          <cell r="I236" t="str">
            <v>Prosol Iscat S.L.</v>
          </cell>
        </row>
        <row r="237">
          <cell r="H237">
            <v>9500</v>
          </cell>
          <cell r="I237" t="str">
            <v>Nucli Experts S.L.</v>
          </cell>
        </row>
        <row r="238">
          <cell r="H238">
            <v>7600</v>
          </cell>
          <cell r="I238" t="str">
            <v>Penteo S.A.</v>
          </cell>
        </row>
        <row r="239">
          <cell r="H239">
            <v>12744.36</v>
          </cell>
        </row>
        <row r="240">
          <cell r="H240">
            <v>8979</v>
          </cell>
        </row>
        <row r="241">
          <cell r="H241">
            <v>10412.16</v>
          </cell>
          <cell r="I241" t="str">
            <v>Celia Revuelta de la Poza</v>
          </cell>
        </row>
        <row r="242">
          <cell r="H242">
            <v>14000</v>
          </cell>
          <cell r="I242" t="str">
            <v>Fundació per a la Universitat Oberta de Catalunya</v>
          </cell>
        </row>
        <row r="243">
          <cell r="H243">
            <v>6090</v>
          </cell>
          <cell r="I243" t="str">
            <v>Minvant Gaps S.L.</v>
          </cell>
        </row>
        <row r="244">
          <cell r="H244">
            <v>6950</v>
          </cell>
          <cell r="I244" t="str">
            <v>Prosegur Ciberseguridad S.L.</v>
          </cell>
        </row>
        <row r="245">
          <cell r="H245">
            <v>7806.75</v>
          </cell>
        </row>
        <row r="246">
          <cell r="H246">
            <v>14250</v>
          </cell>
          <cell r="I246" t="str">
            <v>Aifos Digital S.L.U.</v>
          </cell>
        </row>
        <row r="247">
          <cell r="H247">
            <v>9578.4699999999993</v>
          </cell>
          <cell r="I247" t="str">
            <v>Adecuación y Diseño de Infraestructuras Informáticas S.L.</v>
          </cell>
        </row>
        <row r="248">
          <cell r="H248">
            <v>14600</v>
          </cell>
        </row>
        <row r="249">
          <cell r="H249">
            <v>14500</v>
          </cell>
          <cell r="I249" t="str">
            <v>Momento y Valor S.L.</v>
          </cell>
        </row>
        <row r="250">
          <cell r="H250">
            <v>5400</v>
          </cell>
          <cell r="I250" t="str">
            <v>Ondeuev Comunicación S.L.</v>
          </cell>
        </row>
        <row r="251">
          <cell r="H251">
            <v>14081</v>
          </cell>
          <cell r="I251" t="str">
            <v>Schrödinger, Inc.</v>
          </cell>
        </row>
        <row r="252">
          <cell r="H252">
            <v>13750</v>
          </cell>
          <cell r="I252" t="str">
            <v>Endium Partners S.L.</v>
          </cell>
        </row>
        <row r="253">
          <cell r="H253">
            <v>6240</v>
          </cell>
          <cell r="I253" t="str">
            <v>Iberbolsa Asesoría y Proyectos Informáticos S.L.U.</v>
          </cell>
        </row>
        <row r="254">
          <cell r="H254">
            <v>8930</v>
          </cell>
          <cell r="I254" t="str">
            <v>Iris Ekamat S.L.</v>
          </cell>
        </row>
        <row r="255">
          <cell r="H255">
            <v>10593.88</v>
          </cell>
          <cell r="I255" t="str">
            <v>PCI Kosmos Group S.A.</v>
          </cell>
        </row>
        <row r="256">
          <cell r="H256">
            <v>12630</v>
          </cell>
          <cell r="I256" t="str">
            <v>Enginyeria Emser S.L.</v>
          </cell>
        </row>
        <row r="257">
          <cell r="H257">
            <v>8042</v>
          </cell>
          <cell r="I257" t="str">
            <v>Òmada Interactiva S.L.L.</v>
          </cell>
        </row>
        <row r="258">
          <cell r="H258">
            <v>12282</v>
          </cell>
          <cell r="I258" t="str">
            <v>Albert Xavier Benet i Ferran</v>
          </cell>
        </row>
        <row r="259">
          <cell r="H259">
            <v>6900</v>
          </cell>
          <cell r="I259" t="str">
            <v>Energía Local Empresa de Servicios Energéticos S.L.</v>
          </cell>
        </row>
        <row r="260">
          <cell r="H260">
            <v>5400</v>
          </cell>
        </row>
        <row r="261">
          <cell r="H261">
            <v>12482</v>
          </cell>
          <cell r="I261" t="str">
            <v>Jordi Rueda i Giné</v>
          </cell>
        </row>
        <row r="262">
          <cell r="H262">
            <v>8028.64</v>
          </cell>
          <cell r="I262" t="str">
            <v>Catala Recursos Humans S.L.</v>
          </cell>
        </row>
        <row r="263">
          <cell r="H263">
            <v>7800</v>
          </cell>
          <cell r="I263" t="str">
            <v>Energy Tools Consulting S.L.</v>
          </cell>
        </row>
        <row r="264">
          <cell r="H264">
            <v>13727</v>
          </cell>
          <cell r="I264" t="str">
            <v>Eaton Industries (Spain), S.L.</v>
          </cell>
        </row>
        <row r="265">
          <cell r="H265">
            <v>8391.48</v>
          </cell>
        </row>
        <row r="266">
          <cell r="H266">
            <v>13250</v>
          </cell>
          <cell r="I266" t="str">
            <v xml:space="preserve">Owncloud GMBH 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89215-9E0A-4200-9D21-E157EC721786}">
  <dimension ref="A1:E256"/>
  <sheetViews>
    <sheetView tabSelected="1" topLeftCell="C138" workbookViewId="0">
      <selection activeCell="E151" sqref="E151"/>
    </sheetView>
  </sheetViews>
  <sheetFormatPr baseColWidth="10" defaultColWidth="11.42578125" defaultRowHeight="12.75" x14ac:dyDescent="0.2"/>
  <cols>
    <col min="1" max="1" width="28.42578125" style="1" hidden="1" customWidth="1"/>
    <col min="2" max="2" width="255.85546875" style="1" hidden="1" customWidth="1"/>
    <col min="3" max="3" width="62" style="1" bestFit="1" customWidth="1"/>
    <col min="4" max="4" width="9" style="1" bestFit="1" customWidth="1"/>
    <col min="5" max="5" width="37.5703125" style="1" bestFit="1" customWidth="1"/>
    <col min="6" max="16384" width="11.42578125" style="1"/>
  </cols>
  <sheetData>
    <row r="1" spans="1:5" ht="20.100000000000001" customHeight="1" x14ac:dyDescent="0.2">
      <c r="E1" s="2" t="s">
        <v>0</v>
      </c>
    </row>
    <row r="2" spans="1:5" ht="20.100000000000001" customHeight="1" x14ac:dyDescent="0.25">
      <c r="E2" s="4" t="s">
        <v>1</v>
      </c>
    </row>
    <row r="3" spans="1:5" ht="15.75" customHeight="1" x14ac:dyDescent="0.2"/>
    <row r="4" spans="1:5" x14ac:dyDescent="0.2">
      <c r="A4" s="5" t="s">
        <v>2</v>
      </c>
      <c r="B4" s="6" t="s">
        <v>3</v>
      </c>
      <c r="C4" s="7" t="s">
        <v>4</v>
      </c>
      <c r="D4" s="8" t="s">
        <v>5</v>
      </c>
      <c r="E4" s="9" t="s">
        <v>6</v>
      </c>
    </row>
    <row r="5" spans="1:5" ht="15" x14ac:dyDescent="0.25">
      <c r="A5" s="10" t="s">
        <v>7</v>
      </c>
      <c r="B5" s="11" t="s">
        <v>8</v>
      </c>
      <c r="C5" s="12" t="str">
        <f>'[1]suport 2021'!I20</f>
        <v>Abacus S.C.C.L.</v>
      </c>
      <c r="D5" s="13">
        <v>1</v>
      </c>
      <c r="E5" s="14">
        <v>0</v>
      </c>
    </row>
    <row r="6" spans="1:5" ht="15" x14ac:dyDescent="0.25">
      <c r="A6" s="10" t="s">
        <v>9</v>
      </c>
      <c r="B6" s="15" t="s">
        <v>10</v>
      </c>
      <c r="C6" s="16" t="s">
        <v>11</v>
      </c>
      <c r="D6" s="13">
        <v>1</v>
      </c>
      <c r="E6" s="14">
        <v>0</v>
      </c>
    </row>
    <row r="7" spans="1:5" ht="15" x14ac:dyDescent="0.25">
      <c r="A7" s="10" t="s">
        <v>12</v>
      </c>
      <c r="B7" s="15" t="s">
        <v>13</v>
      </c>
      <c r="C7" s="16" t="s">
        <v>14</v>
      </c>
      <c r="D7" s="13">
        <v>2</v>
      </c>
      <c r="E7" s="14">
        <f>'[1]suport 2021'!H18+'[1]suport 2021'!H19</f>
        <v>2503563.7000000002</v>
      </c>
    </row>
    <row r="8" spans="1:5" ht="15" x14ac:dyDescent="0.25">
      <c r="A8" s="10"/>
      <c r="B8" s="15"/>
      <c r="C8" s="16" t="str">
        <f>'[1]suport 2021'!I247</f>
        <v>Adecuación y Diseño de Infraestructuras Informáticas S.L.</v>
      </c>
      <c r="D8" s="13">
        <v>1</v>
      </c>
      <c r="E8" s="14">
        <f>'[1]suport 2021'!H247</f>
        <v>9578.4699999999993</v>
      </c>
    </row>
    <row r="9" spans="1:5" ht="15" x14ac:dyDescent="0.25">
      <c r="A9" s="10"/>
      <c r="B9" s="15"/>
      <c r="C9" s="16" t="s">
        <v>15</v>
      </c>
      <c r="D9" s="13">
        <v>2</v>
      </c>
      <c r="E9" s="14">
        <v>0</v>
      </c>
    </row>
    <row r="10" spans="1:5" ht="15" x14ac:dyDescent="0.25">
      <c r="A10" s="10"/>
      <c r="B10" s="15"/>
      <c r="C10" s="16" t="str">
        <f>'[1]suport 2021'!I246</f>
        <v>Aifos Digital S.L.U.</v>
      </c>
      <c r="D10" s="13">
        <v>1</v>
      </c>
      <c r="E10" s="14">
        <f>'[1]suport 2021'!H246</f>
        <v>14250</v>
      </c>
    </row>
    <row r="11" spans="1:5" ht="15" x14ac:dyDescent="0.25">
      <c r="A11" s="10"/>
      <c r="B11" s="15"/>
      <c r="C11" s="17" t="str">
        <f>'[1]suport 2021'!I196</f>
        <v>AIP Publishing LLC</v>
      </c>
      <c r="D11" s="13">
        <v>1</v>
      </c>
      <c r="E11" s="14">
        <f>'[1]suport 2021'!H196</f>
        <v>119558.78</v>
      </c>
    </row>
    <row r="12" spans="1:5" ht="15" x14ac:dyDescent="0.25">
      <c r="A12" s="10"/>
      <c r="B12" s="15"/>
      <c r="C12" s="17" t="str">
        <f>'[1]suport 2021'!I46</f>
        <v>AL Air Liquide España S.A.</v>
      </c>
      <c r="D12" s="13">
        <v>1</v>
      </c>
      <c r="E12" s="14">
        <f>'[1]suport 2021'!H46</f>
        <v>87231.21</v>
      </c>
    </row>
    <row r="13" spans="1:5" ht="15" x14ac:dyDescent="0.25">
      <c r="A13" s="10"/>
      <c r="B13" s="15"/>
      <c r="C13" s="17" t="str">
        <f>'[1]suport 2021'!I258</f>
        <v>Albert Xavier Benet i Ferran</v>
      </c>
      <c r="D13" s="13">
        <v>1</v>
      </c>
      <c r="E13" s="14">
        <f>'[1]suport 2021'!H258</f>
        <v>12282</v>
      </c>
    </row>
    <row r="14" spans="1:5" ht="15" x14ac:dyDescent="0.25">
      <c r="A14" s="10" t="s">
        <v>16</v>
      </c>
      <c r="B14" s="15" t="s">
        <v>17</v>
      </c>
      <c r="C14" s="17" t="str">
        <f>'[1]suport 2021'!I72</f>
        <v>Algoritmos, Procesos Y Diseños S.A.</v>
      </c>
      <c r="D14" s="13">
        <v>1</v>
      </c>
      <c r="E14" s="14">
        <v>0</v>
      </c>
    </row>
    <row r="15" spans="1:5" ht="15" x14ac:dyDescent="0.25">
      <c r="A15" s="10"/>
      <c r="B15" s="15"/>
      <c r="C15" s="17" t="str">
        <f>'[1]suport 2021'!I21</f>
        <v>Alibri Libreria S.L.</v>
      </c>
      <c r="D15" s="13">
        <v>1</v>
      </c>
      <c r="E15" s="14">
        <v>0</v>
      </c>
    </row>
    <row r="16" spans="1:5" ht="12.75" customHeight="1" x14ac:dyDescent="0.25">
      <c r="A16" s="10" t="s">
        <v>18</v>
      </c>
      <c r="B16" s="15" t="s">
        <v>19</v>
      </c>
      <c r="C16" s="17" t="str">
        <f>'[1]suport 2021'!I22</f>
        <v>Amalivre</v>
      </c>
      <c r="D16" s="13">
        <v>1</v>
      </c>
      <c r="E16" s="14">
        <f>'[1]suport 2021'!H22</f>
        <v>0</v>
      </c>
    </row>
    <row r="17" spans="1:5" ht="20.25" customHeight="1" x14ac:dyDescent="0.25">
      <c r="A17" s="10"/>
      <c r="B17" s="15"/>
      <c r="C17" s="17" t="str">
        <f>'[1]suport 2021'!I191</f>
        <v>American Association for the Advancement of Science</v>
      </c>
      <c r="D17" s="13">
        <v>1</v>
      </c>
      <c r="E17" s="14">
        <f>'[1]suport 2021'!H191</f>
        <v>81230.03</v>
      </c>
    </row>
    <row r="18" spans="1:5" ht="15" x14ac:dyDescent="0.25">
      <c r="A18" s="10"/>
      <c r="B18" s="15"/>
      <c r="C18" s="17" t="str">
        <f>'[1]suport 2021'!I190</f>
        <v>Association for Computing Machinery</v>
      </c>
      <c r="D18" s="13">
        <v>1</v>
      </c>
      <c r="E18" s="14">
        <f>'[1]suport 2021'!H190</f>
        <v>46363.74</v>
      </c>
    </row>
    <row r="19" spans="1:5" x14ac:dyDescent="0.2">
      <c r="A19" s="10" t="s">
        <v>20</v>
      </c>
      <c r="B19" s="15" t="s">
        <v>21</v>
      </c>
      <c r="C19" s="27" t="str">
        <f>'[1]suport 2021'!I192</f>
        <v>American Chemical Society</v>
      </c>
      <c r="D19" s="29">
        <v>1</v>
      </c>
      <c r="E19" s="31">
        <f>'[1]suport 2021'!H192</f>
        <v>1787446.51</v>
      </c>
    </row>
    <row r="20" spans="1:5" x14ac:dyDescent="0.2">
      <c r="A20" s="10" t="s">
        <v>22</v>
      </c>
      <c r="B20" s="15" t="s">
        <v>23</v>
      </c>
      <c r="C20" s="28"/>
      <c r="D20" s="30"/>
      <c r="E20" s="32"/>
    </row>
    <row r="21" spans="1:5" ht="15" x14ac:dyDescent="0.25">
      <c r="A21" s="10" t="s">
        <v>24</v>
      </c>
      <c r="B21" s="15" t="s">
        <v>25</v>
      </c>
      <c r="C21" s="17" t="str">
        <f>'[1]suport 2021'!I197</f>
        <v>American Physical Society</v>
      </c>
      <c r="D21" s="13">
        <v>1</v>
      </c>
      <c r="E21" s="14">
        <f>'[1]suport 2021'!H197</f>
        <v>88580.5</v>
      </c>
    </row>
    <row r="22" spans="1:5" ht="15" x14ac:dyDescent="0.25">
      <c r="A22" s="18" t="s">
        <v>26</v>
      </c>
      <c r="B22" s="11" t="s">
        <v>27</v>
      </c>
      <c r="C22" s="17" t="str">
        <f>'[1]suport 2021'!I198</f>
        <v>American Society for Microbiology</v>
      </c>
      <c r="D22" s="13">
        <v>1</v>
      </c>
      <c r="E22" s="14">
        <f>'[1]suport 2021'!H198</f>
        <v>39227.129999999997</v>
      </c>
    </row>
    <row r="23" spans="1:5" ht="15" x14ac:dyDescent="0.25">
      <c r="A23" s="18"/>
      <c r="B23" s="11"/>
      <c r="C23" s="17" t="str">
        <f>'[1]suport 2021'!I210</f>
        <v>American Mathematical Society</v>
      </c>
      <c r="D23" s="13">
        <v>1</v>
      </c>
      <c r="E23" s="14">
        <f>'[1]suport 2021'!H210</f>
        <v>52121.82</v>
      </c>
    </row>
    <row r="24" spans="1:5" ht="15" x14ac:dyDescent="0.25">
      <c r="A24" s="18"/>
      <c r="B24" s="11"/>
      <c r="C24" s="17" t="str">
        <f>'[1]suport 2021'!I23</f>
        <v>Atelier Libros S.A.</v>
      </c>
      <c r="D24" s="13">
        <v>1</v>
      </c>
      <c r="E24" s="14">
        <f>'[1]suport 2021'!H23</f>
        <v>0</v>
      </c>
    </row>
    <row r="25" spans="1:5" ht="15" x14ac:dyDescent="0.25">
      <c r="A25" s="19" t="s">
        <v>28</v>
      </c>
      <c r="B25" s="15" t="s">
        <v>29</v>
      </c>
      <c r="C25" s="17" t="str">
        <f>'[1]suport 2021'!I7</f>
        <v>Audifilm Consulting S.L.U.</v>
      </c>
      <c r="D25" s="13">
        <v>1</v>
      </c>
      <c r="E25" s="14">
        <f>'[1]suport 2021'!H7</f>
        <v>0</v>
      </c>
    </row>
    <row r="26" spans="1:5" ht="15" x14ac:dyDescent="0.25">
      <c r="A26" s="10"/>
      <c r="B26" s="15"/>
      <c r="C26" s="17" t="str">
        <f>'[1]suport 2021'!I129</f>
        <v>Audiovisuales Data S.L.</v>
      </c>
      <c r="D26" s="13">
        <v>1</v>
      </c>
      <c r="E26" s="14">
        <f>'[1]suport 2021'!H129</f>
        <v>0</v>
      </c>
    </row>
    <row r="27" spans="1:5" ht="15" x14ac:dyDescent="0.25">
      <c r="A27" s="10"/>
      <c r="B27" s="15"/>
      <c r="C27" s="17" t="str">
        <f>'[1]suport 2021'!I235</f>
        <v>Auditoría y Consultoría de Privacidad y Seguridad S.L.</v>
      </c>
      <c r="D27" s="13">
        <v>1</v>
      </c>
      <c r="E27" s="14">
        <f>'[1]suport 2021'!H235</f>
        <v>9000</v>
      </c>
    </row>
    <row r="28" spans="1:5" ht="15" x14ac:dyDescent="0.25">
      <c r="A28" s="10" t="s">
        <v>30</v>
      </c>
      <c r="B28" s="15" t="s">
        <v>31</v>
      </c>
      <c r="C28" s="17" t="str">
        <f>'[1]suport 2021'!I148</f>
        <v>Aula Tecnomedia S.L.U.</v>
      </c>
      <c r="D28" s="13">
        <v>3</v>
      </c>
      <c r="E28" s="14">
        <v>0</v>
      </c>
    </row>
    <row r="29" spans="1:5" ht="15" x14ac:dyDescent="0.25">
      <c r="A29" s="18" t="s">
        <v>32</v>
      </c>
      <c r="B29" s="11" t="s">
        <v>33</v>
      </c>
      <c r="C29" s="17" t="str">
        <f>'[1]suport 2021'!I55</f>
        <v>Avanttic Consultoria Tecnologica S.L.</v>
      </c>
      <c r="D29" s="13">
        <v>3</v>
      </c>
      <c r="E29" s="14">
        <v>0</v>
      </c>
    </row>
    <row r="30" spans="1:5" ht="15" x14ac:dyDescent="0.25">
      <c r="A30" s="10" t="s">
        <v>34</v>
      </c>
      <c r="B30" s="15" t="s">
        <v>35</v>
      </c>
      <c r="C30" s="17" t="str">
        <f>'[1]suport 2021'!I135</f>
        <v>Capgemini España S.L.</v>
      </c>
      <c r="D30" s="13">
        <v>1</v>
      </c>
      <c r="E30" s="14">
        <v>0</v>
      </c>
    </row>
    <row r="31" spans="1:5" ht="15" x14ac:dyDescent="0.25">
      <c r="A31" s="10"/>
      <c r="B31" s="15"/>
      <c r="C31" s="17" t="str">
        <f>'[1]suport 2021'!I262</f>
        <v>Catala Recursos Humans S.L.</v>
      </c>
      <c r="D31" s="13">
        <v>1</v>
      </c>
      <c r="E31" s="14">
        <f>'[1]suport 2021'!H262</f>
        <v>8028.64</v>
      </c>
    </row>
    <row r="32" spans="1:5" ht="15" x14ac:dyDescent="0.25">
      <c r="A32" s="10"/>
      <c r="B32" s="15"/>
      <c r="C32" s="17" t="str">
        <f>'[1]suport 2021'!I241</f>
        <v>Celia Revuelta de la Poza</v>
      </c>
      <c r="D32" s="13">
        <v>1</v>
      </c>
      <c r="E32" s="14">
        <f>'[1]suport 2021'!H241</f>
        <v>10412.16</v>
      </c>
    </row>
    <row r="33" spans="1:5" ht="15" x14ac:dyDescent="0.25">
      <c r="A33" s="10" t="s">
        <v>36</v>
      </c>
      <c r="B33" s="15" t="s">
        <v>37</v>
      </c>
      <c r="C33" s="17" t="str">
        <f>'[1]suport 2021'!I24</f>
        <v>Companyia Central Llibreteria S.L.</v>
      </c>
      <c r="D33" s="13">
        <v>1</v>
      </c>
      <c r="E33" s="14">
        <v>0</v>
      </c>
    </row>
    <row r="34" spans="1:5" ht="15" x14ac:dyDescent="0.25">
      <c r="A34" s="10" t="s">
        <v>38</v>
      </c>
      <c r="B34" s="15" t="s">
        <v>39</v>
      </c>
      <c r="C34" s="17" t="str">
        <f>'[1]suport 2021'!I170</f>
        <v>Compilatio SAS</v>
      </c>
      <c r="D34" s="13">
        <v>1</v>
      </c>
      <c r="E34" s="14">
        <v>0</v>
      </c>
    </row>
    <row r="35" spans="1:5" ht="15" x14ac:dyDescent="0.25">
      <c r="A35" s="10"/>
      <c r="B35" s="15"/>
      <c r="C35" s="17" t="str">
        <f>'[1]suport 2021'!I137</f>
        <v>Deloitte Advisory S.L.</v>
      </c>
      <c r="D35" s="13">
        <v>2</v>
      </c>
      <c r="E35" s="14">
        <v>0</v>
      </c>
    </row>
    <row r="36" spans="1:5" ht="15" x14ac:dyDescent="0.25">
      <c r="A36" s="10"/>
      <c r="B36" s="15"/>
      <c r="C36" s="17" t="str">
        <f>'[1]suport 2021'!I264</f>
        <v>Eaton Industries (Spain), S.L.</v>
      </c>
      <c r="D36" s="13">
        <v>2</v>
      </c>
      <c r="E36" s="14">
        <f>'[1]suport 2021'!H264+'[1]suport 2021'!H265</f>
        <v>22118.48</v>
      </c>
    </row>
    <row r="37" spans="1:5" ht="15" x14ac:dyDescent="0.25">
      <c r="A37" s="10"/>
      <c r="B37" s="15"/>
      <c r="C37" s="17" t="str">
        <f>'[1]suport 2021'!I25</f>
        <v>EBSCO International Inc UK</v>
      </c>
      <c r="D37" s="13">
        <v>1</v>
      </c>
      <c r="E37" s="14">
        <v>0</v>
      </c>
    </row>
    <row r="38" spans="1:5" ht="15" x14ac:dyDescent="0.25">
      <c r="A38" s="10"/>
      <c r="B38" s="15"/>
      <c r="C38" s="17" t="str">
        <f>'[1]suport 2021'!I212</f>
        <v>EBSCO lnformation Services SLU</v>
      </c>
      <c r="D38" s="13">
        <v>1</v>
      </c>
      <c r="E38" s="14">
        <f>'[1]suport 2021'!H212</f>
        <v>213863.33</v>
      </c>
    </row>
    <row r="39" spans="1:5" ht="15" x14ac:dyDescent="0.25">
      <c r="A39" s="10" t="s">
        <v>40</v>
      </c>
      <c r="B39" s="15" t="s">
        <v>41</v>
      </c>
      <c r="C39" s="17" t="str">
        <f>'[1]suport 2021'!I175</f>
        <v>Econocom Servicios S.A.</v>
      </c>
      <c r="D39" s="13">
        <v>3</v>
      </c>
      <c r="E39" s="14">
        <f>'[1]suport 2021'!H173+'[1]suport 2021'!H175+'[1]suport 2021'!H239</f>
        <v>32348.83</v>
      </c>
    </row>
    <row r="40" spans="1:5" ht="15" x14ac:dyDescent="0.25">
      <c r="A40" s="18" t="s">
        <v>42</v>
      </c>
      <c r="B40" s="15" t="s">
        <v>43</v>
      </c>
      <c r="C40" s="17" t="str">
        <f>'[1]suport 2021'!I206</f>
        <v>Editorial Aranzadi, S.A.U.</v>
      </c>
      <c r="D40" s="13">
        <v>1</v>
      </c>
      <c r="E40" s="14">
        <f>'[1]suport 2021'!H206</f>
        <v>113549.55</v>
      </c>
    </row>
    <row r="41" spans="1:5" ht="15" x14ac:dyDescent="0.25">
      <c r="A41" s="18"/>
      <c r="B41" s="15"/>
      <c r="C41" s="17" t="str">
        <f>'[1]suport 2021'!I49</f>
        <v>Elearning Solutions S.L.</v>
      </c>
      <c r="D41" s="13">
        <v>2</v>
      </c>
      <c r="E41" s="14">
        <f>'[1]suport 2021'!H49+'[1]suport 2021'!H87</f>
        <v>230378</v>
      </c>
    </row>
    <row r="42" spans="1:5" ht="15" x14ac:dyDescent="0.25">
      <c r="A42" s="18" t="s">
        <v>44</v>
      </c>
      <c r="B42" s="15" t="s">
        <v>45</v>
      </c>
      <c r="C42" s="17" t="str">
        <f>'[1]suport 2021'!I195</f>
        <v>Elsevier B.V.</v>
      </c>
      <c r="D42" s="13">
        <v>1</v>
      </c>
      <c r="E42" s="14">
        <f>'[1]suport 2021'!H195</f>
        <v>17714109.18</v>
      </c>
    </row>
    <row r="43" spans="1:5" ht="15" x14ac:dyDescent="0.25">
      <c r="A43" s="10" t="s">
        <v>46</v>
      </c>
      <c r="B43" s="15" t="s">
        <v>47</v>
      </c>
      <c r="C43" s="17" t="str">
        <f>'[1]suport 2021'!I199</f>
        <v>Emerald Publishing Limited</v>
      </c>
      <c r="D43" s="13">
        <v>1</v>
      </c>
      <c r="E43" s="14">
        <f>'[1]suport 2021'!H199</f>
        <v>315783.49</v>
      </c>
    </row>
    <row r="44" spans="1:5" ht="15" x14ac:dyDescent="0.25">
      <c r="A44" s="10"/>
      <c r="B44" s="15"/>
      <c r="C44" s="17" t="str">
        <f>'[1]suport 2021'!I252</f>
        <v>Endium Partners S.L.</v>
      </c>
      <c r="D44" s="13">
        <v>1</v>
      </c>
      <c r="E44" s="14">
        <f>'[1]suport 2021'!H252</f>
        <v>13750</v>
      </c>
    </row>
    <row r="45" spans="1:5" ht="15" x14ac:dyDescent="0.25">
      <c r="A45" s="10"/>
      <c r="B45" s="15"/>
      <c r="C45" s="17" t="str">
        <f>'[1]suport 2021'!I259</f>
        <v>Energía Local Empresa de Servicios Energéticos S.L.</v>
      </c>
      <c r="D45" s="13">
        <v>1</v>
      </c>
      <c r="E45" s="14">
        <f>'[1]suport 2021'!H259</f>
        <v>6900</v>
      </c>
    </row>
    <row r="46" spans="1:5" ht="15" x14ac:dyDescent="0.25">
      <c r="A46" s="10"/>
      <c r="B46" s="15"/>
      <c r="C46" s="17" t="str">
        <f>'[1]suport 2021'!I263</f>
        <v>Energy Tools Consulting S.L.</v>
      </c>
      <c r="D46" s="13">
        <v>1</v>
      </c>
      <c r="E46" s="14">
        <f>'[1]suport 2021'!H263</f>
        <v>7800</v>
      </c>
    </row>
    <row r="47" spans="1:5" ht="15" x14ac:dyDescent="0.25">
      <c r="A47" s="10"/>
      <c r="B47" s="15"/>
      <c r="C47" s="17" t="str">
        <f>'[1]suport 2021'!I256</f>
        <v>Enginyeria Emser S.L.</v>
      </c>
      <c r="D47" s="13">
        <v>1</v>
      </c>
      <c r="E47" s="14">
        <f>'[1]suport 2021'!H256</f>
        <v>12630</v>
      </c>
    </row>
    <row r="48" spans="1:5" ht="15" x14ac:dyDescent="0.25">
      <c r="A48" s="10" t="s">
        <v>48</v>
      </c>
      <c r="B48" s="15" t="s">
        <v>49</v>
      </c>
      <c r="C48" s="17" t="str">
        <f>'[1]suport 2021'!I205</f>
        <v>eLibro Corporation</v>
      </c>
      <c r="D48" s="13">
        <v>1</v>
      </c>
      <c r="E48" s="14">
        <f>'[1]suport 2021'!H205</f>
        <v>61953</v>
      </c>
    </row>
    <row r="49" spans="1:5" ht="15" x14ac:dyDescent="0.25">
      <c r="A49" s="20"/>
      <c r="B49" s="21"/>
      <c r="C49" s="17" t="str">
        <f>'[1]suport 2021'!I16</f>
        <v>Endesa Energia S.A.U</v>
      </c>
      <c r="D49" s="13">
        <v>2</v>
      </c>
      <c r="E49" s="14">
        <f>'[1]suport 2021'!H16+'[1]suport 2021'!H17</f>
        <v>380828.14</v>
      </c>
    </row>
    <row r="50" spans="1:5" ht="15" x14ac:dyDescent="0.25">
      <c r="A50" s="20"/>
      <c r="B50" s="21"/>
      <c r="C50" s="17" t="str">
        <f>'[1]suport 2021'!I56</f>
        <v>Equinix (Spain) Enterprises S.L.U.,</v>
      </c>
      <c r="D50" s="13">
        <v>1</v>
      </c>
      <c r="E50" s="14">
        <f>'[1]suport 2021'!H56</f>
        <v>0</v>
      </c>
    </row>
    <row r="51" spans="1:5" ht="15" x14ac:dyDescent="0.25">
      <c r="A51" s="20"/>
      <c r="B51" s="21"/>
      <c r="C51" s="17" t="str">
        <f>'[1]suport 2021'!I73</f>
        <v>Essi Projects S.A.</v>
      </c>
      <c r="D51" s="13">
        <v>2</v>
      </c>
      <c r="E51" s="14">
        <f>'[1]suport 2021'!H178</f>
        <v>7164.79</v>
      </c>
    </row>
    <row r="52" spans="1:5" ht="15" x14ac:dyDescent="0.25">
      <c r="A52" s="20"/>
      <c r="B52" s="21"/>
      <c r="C52" s="17" t="str">
        <f>'[1]suport 2021'!I57</f>
        <v>Everis Spain S.L.U.</v>
      </c>
      <c r="D52" s="13">
        <v>1</v>
      </c>
      <c r="E52" s="14">
        <f>'[1]suport 2021'!H57</f>
        <v>0</v>
      </c>
    </row>
    <row r="53" spans="1:5" ht="15" x14ac:dyDescent="0.25">
      <c r="A53" s="20"/>
      <c r="B53" s="21"/>
      <c r="C53" s="17" t="str">
        <f>'[1]suport 2021'!I185</f>
        <v>Ex Libris GMBH</v>
      </c>
      <c r="D53" s="13">
        <v>1</v>
      </c>
      <c r="E53" s="14">
        <f>'[1]suport 2021'!H185</f>
        <v>187775</v>
      </c>
    </row>
    <row r="54" spans="1:5" ht="15" x14ac:dyDescent="0.25">
      <c r="A54" s="20"/>
      <c r="B54" s="21"/>
      <c r="C54" s="17" t="str">
        <f>'[1]suport 2021'!I136</f>
        <v>EY Transforma Servicios de Consultoría S.L.</v>
      </c>
      <c r="D54" s="13">
        <v>4</v>
      </c>
      <c r="E54" s="14">
        <v>0</v>
      </c>
    </row>
    <row r="55" spans="1:5" ht="15" x14ac:dyDescent="0.25">
      <c r="A55" s="20"/>
      <c r="B55" s="21"/>
      <c r="C55" s="17" t="str">
        <f>'[1]suport 2021'!I144</f>
        <v>Faura-Casas, Auditors i Consultors S.L.</v>
      </c>
      <c r="D55" s="13">
        <v>3</v>
      </c>
      <c r="E55" s="14">
        <v>0</v>
      </c>
    </row>
    <row r="56" spans="1:5" ht="15" x14ac:dyDescent="0.25">
      <c r="A56" s="20"/>
      <c r="B56" s="21"/>
      <c r="C56" s="17" t="str">
        <f>'[1]suport 2021'!I26</f>
        <v>Freixanet Libres S.A.</v>
      </c>
      <c r="D56" s="13">
        <v>1</v>
      </c>
      <c r="E56" s="14">
        <v>0</v>
      </c>
    </row>
    <row r="57" spans="1:5" ht="15" x14ac:dyDescent="0.25">
      <c r="A57" s="20"/>
      <c r="B57" s="21"/>
      <c r="C57" s="17" t="str">
        <f>'[1]suport 2021'!I242</f>
        <v>Fundació per a la Universitat Oberta de Catalunya</v>
      </c>
      <c r="D57" s="13">
        <v>1</v>
      </c>
      <c r="E57" s="14">
        <f>'[1]suport 2021'!H242</f>
        <v>14000</v>
      </c>
    </row>
    <row r="58" spans="1:5" ht="15" x14ac:dyDescent="0.25">
      <c r="A58" s="20"/>
      <c r="B58" s="21"/>
      <c r="C58" s="17" t="str">
        <f>'[1]suport 2021'!I27</f>
        <v>Gironina de Llibres i Papers S.A</v>
      </c>
      <c r="D58" s="13">
        <v>1</v>
      </c>
      <c r="E58" s="14">
        <v>0</v>
      </c>
    </row>
    <row r="59" spans="1:5" ht="15" x14ac:dyDescent="0.25">
      <c r="A59" s="20"/>
      <c r="B59" s="21"/>
      <c r="C59" s="17" t="str">
        <f>'[1]suport 2021'!I143</f>
        <v>Global Legal Data S.L.</v>
      </c>
      <c r="D59" s="13">
        <v>3</v>
      </c>
      <c r="E59" s="14">
        <v>0</v>
      </c>
    </row>
    <row r="60" spans="1:5" ht="15" x14ac:dyDescent="0.25">
      <c r="A60" s="20"/>
      <c r="B60" s="21"/>
      <c r="C60" s="17" t="str">
        <f>'[1]suport 2021'!I74</f>
        <v>GMV Soluciones Globales Internet S.A.U.</v>
      </c>
      <c r="D60" s="13">
        <v>1</v>
      </c>
      <c r="E60" s="14">
        <v>0</v>
      </c>
    </row>
    <row r="61" spans="1:5" ht="15" x14ac:dyDescent="0.25">
      <c r="A61" s="20"/>
      <c r="B61" s="21"/>
      <c r="C61" s="17" t="str">
        <f>'[1]suport 2021'!I105</f>
        <v>Grupo Corporativo GFI Informática S.A.</v>
      </c>
      <c r="D61" s="13">
        <v>1</v>
      </c>
      <c r="E61" s="14">
        <v>0</v>
      </c>
    </row>
    <row r="62" spans="1:5" ht="15" x14ac:dyDescent="0.25">
      <c r="A62" s="20"/>
      <c r="B62" s="21"/>
      <c r="C62" s="17" t="str">
        <f>'[1]suport 2021'!I155</f>
        <v>Grupo Unive Servicios Jurídicos S.L.</v>
      </c>
      <c r="D62" s="13">
        <v>2</v>
      </c>
      <c r="E62" s="14">
        <v>0</v>
      </c>
    </row>
    <row r="63" spans="1:5" ht="15" x14ac:dyDescent="0.25">
      <c r="A63" s="20"/>
      <c r="B63" s="21"/>
      <c r="C63" s="17" t="str">
        <f>'[1]suport 2021'!I253</f>
        <v>Iberbolsa Asesoría y Proyectos Informáticos S.L.U.</v>
      </c>
      <c r="D63" s="13">
        <v>1</v>
      </c>
      <c r="E63" s="14">
        <f>'[1]suport 2021'!H253</f>
        <v>6240</v>
      </c>
    </row>
    <row r="64" spans="1:5" ht="15" x14ac:dyDescent="0.25">
      <c r="A64" s="20"/>
      <c r="B64" s="21"/>
      <c r="C64" s="17" t="str">
        <f>'[1]suport 2021'!I28</f>
        <v>Iberbook-Sánchez Cuesta</v>
      </c>
      <c r="D64" s="13">
        <v>1</v>
      </c>
      <c r="E64" s="14">
        <v>0</v>
      </c>
    </row>
    <row r="65" spans="1:5" ht="15" x14ac:dyDescent="0.25">
      <c r="A65" s="20"/>
      <c r="B65" s="21"/>
      <c r="C65" s="17" t="str">
        <f>'[1]suport 2021'!I76</f>
        <v>ICA Informática y Comunicaciones Avanzadas S.L.</v>
      </c>
      <c r="D65" s="13">
        <v>1</v>
      </c>
      <c r="E65" s="14">
        <v>0</v>
      </c>
    </row>
    <row r="66" spans="1:5" ht="15" x14ac:dyDescent="0.25">
      <c r="A66" s="20"/>
      <c r="B66" s="21"/>
      <c r="C66" s="17" t="str">
        <f>'[1]suport 2021'!I131</f>
        <v>Indra Soluciones Tecnológicas de la Información S.L.</v>
      </c>
      <c r="D66" s="13">
        <v>4</v>
      </c>
      <c r="E66" s="14">
        <v>0</v>
      </c>
    </row>
    <row r="67" spans="1:5" ht="15" x14ac:dyDescent="0.25">
      <c r="A67" s="20"/>
      <c r="B67" s="21"/>
      <c r="C67" s="17" t="str">
        <f>'[1]suport 2021'!I58</f>
        <v>Inetum España S.A.</v>
      </c>
      <c r="D67" s="13">
        <v>8</v>
      </c>
      <c r="E67" s="14">
        <v>0</v>
      </c>
    </row>
    <row r="68" spans="1:5" ht="15" x14ac:dyDescent="0.25">
      <c r="A68" s="20"/>
      <c r="B68" s="21"/>
      <c r="C68" s="17" t="str">
        <f>'[1]suport 2021'!I29</f>
        <v>Infobibliotecas S.L.</v>
      </c>
      <c r="D68" s="13">
        <v>1</v>
      </c>
      <c r="E68" s="14">
        <f>'[1]suport 2021'!H29</f>
        <v>0</v>
      </c>
    </row>
    <row r="69" spans="1:5" ht="15" x14ac:dyDescent="0.25">
      <c r="A69" s="20"/>
      <c r="B69" s="21"/>
      <c r="C69" s="17" t="str">
        <f>'[1]suport 2021'!I200</f>
        <v>Informa UK Limited</v>
      </c>
      <c r="D69" s="13">
        <v>1</v>
      </c>
      <c r="E69" s="14">
        <f>'[1]suport 2021'!H200</f>
        <v>113502.54</v>
      </c>
    </row>
    <row r="70" spans="1:5" ht="15" x14ac:dyDescent="0.25">
      <c r="A70" s="20"/>
      <c r="B70" s="21"/>
      <c r="C70" s="17" t="str">
        <f>'[1]suport 2021'!I184</f>
        <v>Innovative Interfaces Incorporated</v>
      </c>
      <c r="D70" s="13">
        <v>1</v>
      </c>
      <c r="E70" s="14">
        <f>'[1]suport 2021'!H184</f>
        <v>21197.759999999998</v>
      </c>
    </row>
    <row r="71" spans="1:5" ht="15" x14ac:dyDescent="0.25">
      <c r="A71" s="20"/>
      <c r="B71" s="21"/>
      <c r="C71" s="17" t="str">
        <f>'[1]suport 2021'!I209</f>
        <v>Institute of Electrical and Electronics Engineers</v>
      </c>
      <c r="D71" s="13">
        <v>1</v>
      </c>
      <c r="E71" s="14">
        <f>'[1]suport 2021'!H209</f>
        <v>837191.66</v>
      </c>
    </row>
    <row r="72" spans="1:5" ht="15" x14ac:dyDescent="0.25">
      <c r="A72" s="20"/>
      <c r="B72" s="21"/>
      <c r="C72" s="17" t="str">
        <f>'[1]suport 2021'!I234</f>
        <v>Internacional de Periféricos y Memorias España S.L.U.</v>
      </c>
      <c r="D72" s="13">
        <v>1</v>
      </c>
      <c r="E72" s="14">
        <f>'[1]suport 2021'!H234</f>
        <v>12110.4</v>
      </c>
    </row>
    <row r="73" spans="1:5" ht="15" x14ac:dyDescent="0.25">
      <c r="A73" s="20"/>
      <c r="B73" s="21"/>
      <c r="C73" s="17" t="str">
        <f>'[1]suport 2021'!I75</f>
        <v>International Business Machines, S.A.</v>
      </c>
      <c r="D73" s="13">
        <v>1</v>
      </c>
      <c r="E73" s="14">
        <v>0</v>
      </c>
    </row>
    <row r="74" spans="1:5" ht="15" x14ac:dyDescent="0.25">
      <c r="A74" s="20"/>
      <c r="B74" s="21"/>
      <c r="C74" s="17" t="str">
        <f>'[1]suport 2021'!I254</f>
        <v>Iris Ekamat S.L.</v>
      </c>
      <c r="D74" s="13">
        <v>1</v>
      </c>
      <c r="E74" s="14">
        <f>'[1]suport 2021'!H254</f>
        <v>8930</v>
      </c>
    </row>
    <row r="75" spans="1:5" ht="15" x14ac:dyDescent="0.25">
      <c r="A75" s="20"/>
      <c r="B75" s="21"/>
      <c r="C75" s="17" t="s">
        <v>51</v>
      </c>
      <c r="D75" s="13">
        <v>1</v>
      </c>
      <c r="E75" s="14">
        <v>4129358.76</v>
      </c>
    </row>
    <row r="76" spans="1:5" ht="15" x14ac:dyDescent="0.25">
      <c r="A76" s="20"/>
      <c r="B76" s="21"/>
      <c r="C76" s="17" t="str">
        <f>'[1]suport 2021'!I193</f>
        <v>John Wiley &amp; Sons, Inc.</v>
      </c>
      <c r="D76" s="13">
        <v>1</v>
      </c>
      <c r="E76" s="14">
        <f>'[1]suport 2021'!H193</f>
        <v>1314820.71</v>
      </c>
    </row>
    <row r="77" spans="1:5" ht="15" x14ac:dyDescent="0.25">
      <c r="A77" s="20"/>
      <c r="B77" s="21"/>
      <c r="C77" s="17" t="str">
        <f>'[1]suport 2021'!I261</f>
        <v>Jordi Rueda i Giné</v>
      </c>
      <c r="D77" s="13">
        <v>1</v>
      </c>
      <c r="E77" s="14">
        <f>'[1]suport 2021'!H261</f>
        <v>12482</v>
      </c>
    </row>
    <row r="78" spans="1:5" ht="15" x14ac:dyDescent="0.25">
      <c r="A78" s="20"/>
      <c r="B78" s="21"/>
      <c r="C78" s="17" t="str">
        <f>'[1]suport 2021'!I211</f>
        <v>Jstor</v>
      </c>
      <c r="D78" s="13">
        <v>1</v>
      </c>
      <c r="E78" s="14">
        <f>'[1]suport 2021'!H211</f>
        <v>71016.399999999994</v>
      </c>
    </row>
    <row r="79" spans="1:5" ht="15" x14ac:dyDescent="0.25">
      <c r="A79" s="20"/>
      <c r="B79" s="21"/>
      <c r="C79" s="17" t="str">
        <f>'[1]suport 2021'!I221</f>
        <v>Knowledge Innovation Market S.L</v>
      </c>
      <c r="D79" s="13">
        <v>1</v>
      </c>
      <c r="E79" s="14">
        <f>'[1]suport 2021'!H221</f>
        <v>28000</v>
      </c>
    </row>
    <row r="80" spans="1:5" ht="15" x14ac:dyDescent="0.25">
      <c r="A80" s="20"/>
      <c r="B80" s="21"/>
      <c r="C80" s="17" t="str">
        <f>'[1]suport 2021'!I30</f>
        <v>Laietana de Llibreteria S.L.</v>
      </c>
      <c r="D80" s="13">
        <v>1</v>
      </c>
      <c r="E80" s="14">
        <f>'[1]suport 2021'!H30</f>
        <v>0</v>
      </c>
    </row>
    <row r="81" spans="1:5" ht="15" x14ac:dyDescent="0.25">
      <c r="A81" s="20"/>
      <c r="B81" s="21"/>
      <c r="C81" s="17" t="str">
        <f>'[1]suport 2021'!I224</f>
        <v>LD Empresa de Limpieza y Desinfección, S.A.U.</v>
      </c>
      <c r="D81" s="13">
        <v>1</v>
      </c>
      <c r="E81" s="14">
        <f>'[1]suport 2021'!H224</f>
        <v>21000</v>
      </c>
    </row>
    <row r="82" spans="1:5" ht="15" x14ac:dyDescent="0.25">
      <c r="A82" s="20"/>
      <c r="B82" s="21"/>
      <c r="C82" s="17" t="str">
        <f>'[1]suport 2021'!I180</f>
        <v>Libnova S.L.</v>
      </c>
      <c r="D82" s="13">
        <v>2</v>
      </c>
      <c r="E82" s="14">
        <f>'[1]suport 2021'!H180+'[1]suport 2021'!H248</f>
        <v>23100</v>
      </c>
    </row>
    <row r="83" spans="1:5" ht="15" x14ac:dyDescent="0.25">
      <c r="A83" s="20"/>
      <c r="B83" s="21"/>
      <c r="C83" s="17" t="str">
        <f>'[1]suport 2021'!I31</f>
        <v>Libreria la Jurídica S.L.</v>
      </c>
      <c r="D83" s="13">
        <v>1</v>
      </c>
      <c r="E83" s="14">
        <v>0</v>
      </c>
    </row>
    <row r="84" spans="1:5" ht="15" x14ac:dyDescent="0.25">
      <c r="A84" s="20"/>
      <c r="B84" s="21"/>
      <c r="C84" s="17" t="str">
        <f>'[1]suport 2021'!I33</f>
        <v>Llibreria Geli SL</v>
      </c>
      <c r="D84" s="13">
        <v>1</v>
      </c>
      <c r="E84" s="14">
        <v>0</v>
      </c>
    </row>
    <row r="85" spans="1:5" ht="15" x14ac:dyDescent="0.25">
      <c r="A85" s="20"/>
      <c r="B85" s="21"/>
      <c r="C85" s="17" t="str">
        <f>'[1]suport 2021'!I34</f>
        <v>Llibreria Herrero S.A.</v>
      </c>
      <c r="D85" s="13">
        <v>1</v>
      </c>
      <c r="E85" s="14">
        <v>0</v>
      </c>
    </row>
    <row r="86" spans="1:5" ht="15" x14ac:dyDescent="0.25">
      <c r="A86" s="20"/>
      <c r="B86" s="21"/>
      <c r="C86" s="17" t="str">
        <f>'[1]suport 2021'!I35</f>
        <v>LM Tietopalvelut OY Sucursal en España</v>
      </c>
      <c r="D86" s="13">
        <v>1</v>
      </c>
      <c r="E86" s="14">
        <v>0</v>
      </c>
    </row>
    <row r="87" spans="1:5" ht="15" x14ac:dyDescent="0.25">
      <c r="A87" s="20"/>
      <c r="B87" s="21"/>
      <c r="C87" s="17" t="str">
        <f>'[1]suport 2021'!I79</f>
        <v>Logicalis Spain S.L.U.</v>
      </c>
      <c r="D87" s="13">
        <v>2</v>
      </c>
      <c r="E87" s="14">
        <v>0</v>
      </c>
    </row>
    <row r="88" spans="1:5" ht="15" x14ac:dyDescent="0.25">
      <c r="A88" s="20"/>
      <c r="B88" s="21"/>
      <c r="C88" s="17" t="str">
        <f>'[1]suport 2021'!I36</f>
        <v>Manuel Pérez de la Concha Camacho</v>
      </c>
      <c r="D88" s="13">
        <v>1</v>
      </c>
      <c r="E88" s="14">
        <v>0</v>
      </c>
    </row>
    <row r="89" spans="1:5" ht="15" x14ac:dyDescent="0.25">
      <c r="A89" s="20"/>
      <c r="B89" s="21"/>
      <c r="C89" s="17" t="str">
        <f>'[1]suport 2021'!I37</f>
        <v>Marcial Pons Librero S.L.</v>
      </c>
      <c r="D89" s="13">
        <v>1</v>
      </c>
      <c r="E89" s="14">
        <v>0</v>
      </c>
    </row>
    <row r="90" spans="1:5" ht="15" x14ac:dyDescent="0.25">
      <c r="A90" s="20"/>
      <c r="B90" s="21"/>
      <c r="C90" s="17" t="str">
        <f>'[1]suport 2021'!I243</f>
        <v>Minvant Gaps S.L.</v>
      </c>
      <c r="D90" s="13">
        <v>1</v>
      </c>
      <c r="E90" s="14">
        <f>'[1]suport 2021'!H243</f>
        <v>6090</v>
      </c>
    </row>
    <row r="91" spans="1:5" ht="15" x14ac:dyDescent="0.25">
      <c r="A91" s="20"/>
      <c r="B91" s="21"/>
      <c r="C91" s="17" t="str">
        <f>'[1]suport 2021'!I249</f>
        <v>Momento y Valor S.L.</v>
      </c>
      <c r="D91" s="13">
        <v>1</v>
      </c>
      <c r="E91" s="14">
        <f>'[1]suport 2021'!H249</f>
        <v>14500</v>
      </c>
    </row>
    <row r="92" spans="1:5" ht="15" x14ac:dyDescent="0.25">
      <c r="A92" s="20"/>
      <c r="B92" s="21"/>
      <c r="C92" s="17" t="str">
        <f>'[1]suport 2021'!I80</f>
        <v>Nahitek Digital S.L.U.</v>
      </c>
      <c r="D92" s="13">
        <v>1</v>
      </c>
      <c r="E92" s="14">
        <v>0</v>
      </c>
    </row>
    <row r="93" spans="1:5" ht="15" x14ac:dyDescent="0.25">
      <c r="A93" s="20"/>
      <c r="B93" s="21"/>
      <c r="C93" s="17" t="str">
        <f>'[1]suport 2021'!I220</f>
        <v>Nothingad Comunicacio S.L.</v>
      </c>
      <c r="D93" s="13">
        <v>2</v>
      </c>
      <c r="E93" s="14">
        <f>'[1]suport 2021'!H220+'[1]suport 2021'!H222</f>
        <v>32447.03</v>
      </c>
    </row>
    <row r="94" spans="1:5" ht="15" x14ac:dyDescent="0.25">
      <c r="A94" s="20"/>
      <c r="B94" s="21"/>
      <c r="C94" s="17" t="str">
        <f>'[1]suport 2021'!I122</f>
        <v>NRD Multimedia S.L.</v>
      </c>
      <c r="D94" s="13">
        <v>4</v>
      </c>
      <c r="E94" s="14">
        <v>0</v>
      </c>
    </row>
    <row r="95" spans="1:5" ht="15" x14ac:dyDescent="0.25">
      <c r="A95" s="20"/>
      <c r="B95" s="21"/>
      <c r="C95" s="17" t="str">
        <f>'[1]suport 2021'!I237</f>
        <v>Nucli Experts S.L.</v>
      </c>
      <c r="D95" s="13">
        <v>2</v>
      </c>
      <c r="E95" s="14">
        <f>'[1]suport 2021'!H237+'[1]suport 2021'!H260</f>
        <v>14900</v>
      </c>
    </row>
    <row r="96" spans="1:5" ht="15" x14ac:dyDescent="0.25">
      <c r="A96" s="20"/>
      <c r="B96" s="21"/>
      <c r="C96" s="17" t="str">
        <f>'[1]suport 2021'!I257</f>
        <v>Òmada Interactiva S.L.L.</v>
      </c>
      <c r="D96" s="13">
        <v>1</v>
      </c>
      <c r="E96" s="14">
        <f>'[1]suport 2021'!H257</f>
        <v>8042</v>
      </c>
    </row>
    <row r="97" spans="1:5" ht="15" x14ac:dyDescent="0.25">
      <c r="A97" s="20"/>
      <c r="B97" s="21"/>
      <c r="C97" s="17" t="str">
        <f>'[1]suport 2021'!I250</f>
        <v>Ondeuev Comunicación S.L.</v>
      </c>
      <c r="D97" s="13">
        <v>1</v>
      </c>
      <c r="E97" s="14">
        <f>'[1]suport 2021'!H250</f>
        <v>5400</v>
      </c>
    </row>
    <row r="98" spans="1:5" ht="15" x14ac:dyDescent="0.25">
      <c r="A98" s="20"/>
      <c r="B98" s="21"/>
      <c r="C98" s="17" t="str">
        <f>'[1]suport 2021'!I4</f>
        <v>Online Computer Library Center, B.V.</v>
      </c>
      <c r="D98" s="13">
        <v>6</v>
      </c>
      <c r="E98" s="14">
        <f>'[1]suport 2021'!H4+'[1]suport 2021'!H6+'[1]suport 2021'!H186+'[1]suport 2021'!H187+'[1]suport 2021'!H188+'[1]suport 2021'!H189</f>
        <v>183931.96000000002</v>
      </c>
    </row>
    <row r="99" spans="1:5" ht="15" x14ac:dyDescent="0.25">
      <c r="A99" s="20"/>
      <c r="B99" s="21"/>
      <c r="C99" s="17" t="str">
        <f>'[1]suport 2021'!I176</f>
        <v>Oracle Iberia S.R.L.</v>
      </c>
      <c r="D99" s="13">
        <v>1</v>
      </c>
      <c r="E99" s="14">
        <f>'[1]suport 2021'!H176</f>
        <v>18367.71</v>
      </c>
    </row>
    <row r="100" spans="1:5" ht="15" x14ac:dyDescent="0.25">
      <c r="A100" s="20"/>
      <c r="B100" s="21"/>
      <c r="C100" s="17" t="str">
        <f>'[1]suport 2021'!I15</f>
        <v>Orange Espagne S.A.U.</v>
      </c>
      <c r="D100" s="13">
        <v>1</v>
      </c>
      <c r="E100" s="14">
        <f>'[1]suport 2021'!H15</f>
        <v>2556888.4</v>
      </c>
    </row>
    <row r="101" spans="1:5" ht="15" x14ac:dyDescent="0.25">
      <c r="A101" s="20"/>
      <c r="B101" s="21"/>
      <c r="C101" s="17" t="str">
        <f>'[1]suport 2021'!I208</f>
        <v>Ovid Technologies S.L.</v>
      </c>
      <c r="D101" s="13">
        <v>1</v>
      </c>
      <c r="E101" s="14">
        <f>'[1]suport 2021'!H208</f>
        <v>24600</v>
      </c>
    </row>
    <row r="102" spans="1:5" ht="15" x14ac:dyDescent="0.25">
      <c r="A102" s="20"/>
      <c r="B102" s="21"/>
      <c r="C102" s="17" t="str">
        <f>'[1]suport 2021'!I3</f>
        <v>Oxford University Press</v>
      </c>
      <c r="D102" s="13">
        <v>1</v>
      </c>
      <c r="E102" s="14">
        <f>'[1]suport 2021'!H3</f>
        <v>314722.99</v>
      </c>
    </row>
    <row r="103" spans="1:5" ht="15" x14ac:dyDescent="0.25">
      <c r="A103" s="20"/>
      <c r="B103" s="21"/>
      <c r="C103" s="17" t="str">
        <f>'[1]suport 2021'!I266</f>
        <v xml:space="preserve">Owncloud GMBH </v>
      </c>
      <c r="D103" s="13">
        <v>1</v>
      </c>
      <c r="E103" s="14">
        <f>'[1]suport 2021'!H266</f>
        <v>13250</v>
      </c>
    </row>
    <row r="104" spans="1:5" ht="15" x14ac:dyDescent="0.25">
      <c r="A104" s="20"/>
      <c r="B104" s="21"/>
      <c r="C104" s="17" t="str">
        <f>'[1]suport 2021'!I255</f>
        <v>PCI Kosmos Group S.A.</v>
      </c>
      <c r="D104" s="13">
        <v>1</v>
      </c>
      <c r="E104" s="14">
        <f>'[1]suport 2021'!H255</f>
        <v>10593.88</v>
      </c>
    </row>
    <row r="105" spans="1:5" ht="15" x14ac:dyDescent="0.25">
      <c r="A105" s="20"/>
      <c r="B105" s="21"/>
      <c r="C105" s="17" t="str">
        <f>'[1]suport 2021'!I238</f>
        <v>Penteo S.A.</v>
      </c>
      <c r="D105" s="13">
        <v>1</v>
      </c>
      <c r="E105" s="14">
        <f>'[1]suport 2021'!H238</f>
        <v>7600</v>
      </c>
    </row>
    <row r="106" spans="1:5" ht="15" x14ac:dyDescent="0.25">
      <c r="A106" s="20"/>
      <c r="B106" s="21"/>
      <c r="C106" s="17" t="str">
        <f>'[1]suport 2021'!I38</f>
        <v>Pórtico Librerias S.L.</v>
      </c>
      <c r="D106" s="13">
        <v>1</v>
      </c>
      <c r="E106" s="14">
        <v>0</v>
      </c>
    </row>
    <row r="107" spans="1:5" ht="15" x14ac:dyDescent="0.25">
      <c r="A107" s="20"/>
      <c r="B107" s="21"/>
      <c r="C107" s="17" t="str">
        <f>'[1]suport 2021'!I171</f>
        <v>Prio Infocenter A.B.</v>
      </c>
      <c r="D107" s="13">
        <v>2</v>
      </c>
      <c r="E107" s="14">
        <f>'[1]suport 2021'!H182</f>
        <v>38086.449999999997</v>
      </c>
    </row>
    <row r="108" spans="1:5" ht="15" x14ac:dyDescent="0.25">
      <c r="A108" s="20"/>
      <c r="B108" s="21"/>
      <c r="C108" s="17" t="str">
        <f>'[1]suport 2021'!I207</f>
        <v>ProQuest LCC</v>
      </c>
      <c r="D108" s="13">
        <v>2</v>
      </c>
      <c r="E108" s="14">
        <f>'[1]suport 2021'!H207+'[1]suport 2021'!H240</f>
        <v>207332.01</v>
      </c>
    </row>
    <row r="109" spans="1:5" ht="15" x14ac:dyDescent="0.25">
      <c r="A109" s="20"/>
      <c r="B109" s="21"/>
      <c r="C109" s="17" t="str">
        <f>'[1]suport 2021'!I244</f>
        <v>Prosegur Ciberseguridad S.L.</v>
      </c>
      <c r="D109" s="13">
        <v>1</v>
      </c>
      <c r="E109" s="14">
        <f>'[1]suport 2021'!H244</f>
        <v>6950</v>
      </c>
    </row>
    <row r="110" spans="1:5" ht="15" x14ac:dyDescent="0.25">
      <c r="A110" s="20"/>
      <c r="B110" s="21"/>
      <c r="C110" s="17" t="str">
        <f>'[1]suport 2021'!I236</f>
        <v>Prosol Iscat S.L.</v>
      </c>
      <c r="D110" s="13">
        <v>1</v>
      </c>
      <c r="E110" s="14">
        <f>'[1]suport 2021'!H236</f>
        <v>8369.2000000000007</v>
      </c>
    </row>
    <row r="111" spans="1:5" ht="15" x14ac:dyDescent="0.25">
      <c r="A111" s="20"/>
      <c r="B111" s="21"/>
      <c r="C111" s="17" t="str">
        <f>'[1]suport 2021'!I39</f>
        <v>Publicaciones de Arquitectura y Arte S.L</v>
      </c>
      <c r="D111" s="13">
        <v>1</v>
      </c>
      <c r="E111" s="14">
        <v>0</v>
      </c>
    </row>
    <row r="112" spans="1:5" ht="15" x14ac:dyDescent="0.25">
      <c r="A112" s="20"/>
      <c r="B112" s="21"/>
      <c r="C112" s="17" t="str">
        <f>'[1]suport 2021'!I40</f>
        <v>Puvill Libros S.A.</v>
      </c>
      <c r="D112" s="13">
        <v>1</v>
      </c>
      <c r="E112" s="14">
        <v>0</v>
      </c>
    </row>
    <row r="113" spans="1:5" ht="15" x14ac:dyDescent="0.25">
      <c r="A113" s="20"/>
      <c r="B113" s="21"/>
      <c r="C113" s="17" t="str">
        <f>'[1]suport 2021'!I68</f>
        <v>Ricoh España S.L.U.</v>
      </c>
      <c r="D113" s="13">
        <v>1</v>
      </c>
      <c r="E113" s="14">
        <v>0</v>
      </c>
    </row>
    <row r="114" spans="1:5" ht="29.25" customHeight="1" x14ac:dyDescent="0.25">
      <c r="A114" s="20"/>
      <c r="B114" s="21"/>
      <c r="C114" s="17" t="str">
        <f>'[1]suport 2021'!I81</f>
        <v>Ricoh Spain IT Services S.A.U.</v>
      </c>
      <c r="D114" s="13">
        <v>1</v>
      </c>
      <c r="E114" s="14">
        <v>0</v>
      </c>
    </row>
    <row r="115" spans="1:5" ht="15" x14ac:dyDescent="0.25">
      <c r="A115" s="20"/>
      <c r="B115" s="21"/>
      <c r="C115" s="17" t="str">
        <f>'[1]suport 2021'!I41</f>
        <v>S.A. de Distribución, Edición y Librerías</v>
      </c>
      <c r="D115" s="13">
        <v>1</v>
      </c>
      <c r="E115" s="14">
        <v>0</v>
      </c>
    </row>
    <row r="116" spans="1:5" ht="15" x14ac:dyDescent="0.25">
      <c r="A116" s="20"/>
      <c r="B116" s="21"/>
      <c r="C116" s="17" t="str">
        <f>'[1]suport 2021'!I203</f>
        <v>Sage Publications Limited</v>
      </c>
      <c r="D116" s="13">
        <v>1</v>
      </c>
      <c r="E116" s="14">
        <f>'[1]suport 2021'!H203</f>
        <v>123551.06</v>
      </c>
    </row>
    <row r="117" spans="1:5" ht="15" x14ac:dyDescent="0.25">
      <c r="A117" s="20"/>
      <c r="B117" s="21"/>
      <c r="C117" s="17" t="str">
        <f>'[1]suport 2021'!I50</f>
        <v>SBS Seidor S.L.</v>
      </c>
      <c r="D117" s="13">
        <v>1</v>
      </c>
      <c r="E117" s="14">
        <f>'[1]suport 2021'!H50</f>
        <v>407639.33</v>
      </c>
    </row>
    <row r="118" spans="1:5" ht="15" x14ac:dyDescent="0.25">
      <c r="A118" s="20"/>
      <c r="B118" s="21"/>
      <c r="C118" s="17" t="str">
        <f>'[1]suport 2021'!I109</f>
        <v>Seidor S.A.</v>
      </c>
      <c r="D118" s="13">
        <v>4</v>
      </c>
      <c r="E118" s="14">
        <v>0</v>
      </c>
    </row>
    <row r="119" spans="1:5" ht="15" x14ac:dyDescent="0.25">
      <c r="A119" s="20"/>
      <c r="B119" s="21"/>
      <c r="C119" s="17" t="str">
        <f>'[1]suport 2021'!I174</f>
        <v>Servicios Microinformática S.A</v>
      </c>
      <c r="D119" s="13">
        <v>1</v>
      </c>
      <c r="E119" s="14">
        <f>'[1]suport 2021'!H174</f>
        <v>13538.74</v>
      </c>
    </row>
    <row r="120" spans="1:5" ht="15" x14ac:dyDescent="0.25">
      <c r="A120" s="20"/>
      <c r="B120" s="21"/>
      <c r="C120" s="17" t="str">
        <f>'[1]suport 2021'!I251</f>
        <v>Schrödinger, Inc.</v>
      </c>
      <c r="D120" s="13">
        <v>1</v>
      </c>
      <c r="E120" s="14">
        <f>'[1]suport 2021'!H251</f>
        <v>14081</v>
      </c>
    </row>
    <row r="121" spans="1:5" ht="15" x14ac:dyDescent="0.25">
      <c r="A121" s="20"/>
      <c r="B121" s="21"/>
      <c r="C121" s="17" t="str">
        <f>'[1]suport 2021'!I11</f>
        <v>Sistemas Avanzados de Tecnología S.A.</v>
      </c>
      <c r="D121" s="13">
        <v>6</v>
      </c>
      <c r="E121" s="14">
        <f>'[1]suport 2021'!H11+'[1]suport 2021'!H12+'[1]suport 2021'!H13+'[1]suport 2021'!H14+'[1]suport 2021'!H179+'[1]suport 2021'!H183</f>
        <v>423451.80000000005</v>
      </c>
    </row>
    <row r="122" spans="1:5" ht="15" x14ac:dyDescent="0.25">
      <c r="A122" s="20"/>
      <c r="B122" s="21"/>
      <c r="C122" s="17" t="str">
        <f>'[1]suport 2021'!I140</f>
        <v>Sistemas Informáticos Abiertos S.A.</v>
      </c>
      <c r="D122" s="13">
        <v>4</v>
      </c>
      <c r="E122" s="14">
        <v>0</v>
      </c>
    </row>
    <row r="123" spans="1:5" ht="15" x14ac:dyDescent="0.25">
      <c r="A123" s="20"/>
      <c r="B123" s="21"/>
      <c r="C123" s="17" t="str">
        <f>'[1]suport 2021'!I82</f>
        <v>Software Científico S.L.</v>
      </c>
      <c r="D123" s="13">
        <v>2</v>
      </c>
      <c r="E123" s="14">
        <f>'[1]suport 2021'!H181</f>
        <v>166500</v>
      </c>
    </row>
    <row r="124" spans="1:5" ht="15" x14ac:dyDescent="0.25">
      <c r="A124" s="20"/>
      <c r="B124" s="21"/>
      <c r="C124" s="17" t="str">
        <f>'[1]suport 2021'!I8</f>
        <v>Soluciones Cuatroochenta S.A.</v>
      </c>
      <c r="D124" s="13">
        <v>4</v>
      </c>
      <c r="E124" s="14">
        <f>'[1]suport 2021'!H8+'[1]suport 2021'!H9+'[1]suport 2021'!H10+'[1]suport 2021'!H245</f>
        <v>41406.75</v>
      </c>
    </row>
    <row r="125" spans="1:5" ht="15" x14ac:dyDescent="0.25">
      <c r="A125" s="20"/>
      <c r="B125" s="21"/>
      <c r="C125" s="17" t="str">
        <f>'[1]suport 2021'!I177</f>
        <v>Specialist Computer Centres S.L.</v>
      </c>
      <c r="D125" s="13">
        <v>2</v>
      </c>
      <c r="E125" s="14">
        <f>'[1]suport 2021'!H177</f>
        <v>6100</v>
      </c>
    </row>
    <row r="126" spans="1:5" ht="15" x14ac:dyDescent="0.25">
      <c r="A126" s="20"/>
      <c r="B126" s="21"/>
      <c r="C126" s="17" t="str">
        <f>'[1]suport 2021'!I5</f>
        <v>Springer Nature Customer Service Center GmbH</v>
      </c>
      <c r="D126" s="13">
        <v>3</v>
      </c>
      <c r="E126" s="14">
        <f>'[1]suport 2021'!H5+'[1]suport 2021'!H194+'[1]suport 2021'!H201</f>
        <v>5375919.96</v>
      </c>
    </row>
    <row r="127" spans="1:5" ht="15" x14ac:dyDescent="0.25">
      <c r="A127" s="20"/>
      <c r="B127" s="21"/>
      <c r="C127" s="17" t="str">
        <f>'[1]suport 2021'!I42</f>
        <v>Starkmann Limited</v>
      </c>
      <c r="D127" s="13">
        <v>1</v>
      </c>
      <c r="E127" s="14">
        <v>0</v>
      </c>
    </row>
    <row r="128" spans="1:5" ht="15" x14ac:dyDescent="0.25">
      <c r="A128" s="20"/>
      <c r="B128" s="21"/>
      <c r="C128" s="17" t="str">
        <f>'[1]suport 2021'!I204</f>
        <v>Statista GmbH</v>
      </c>
      <c r="D128" s="13">
        <v>1</v>
      </c>
      <c r="E128" s="14">
        <f>'[1]suport 2021'!H204</f>
        <v>50423.22</v>
      </c>
    </row>
    <row r="129" spans="1:5" ht="15" x14ac:dyDescent="0.25">
      <c r="A129" s="20"/>
      <c r="B129" s="21"/>
      <c r="C129" s="17" t="str">
        <f>'[1]suport 2021'!I167</f>
        <v>TAI Software Solutions Iberia S.L.</v>
      </c>
      <c r="D129" s="13">
        <v>1</v>
      </c>
      <c r="E129" s="14">
        <v>0</v>
      </c>
    </row>
    <row r="130" spans="1:5" ht="15" x14ac:dyDescent="0.25">
      <c r="A130" s="20"/>
      <c r="B130" s="21"/>
      <c r="C130" s="17" t="str">
        <f>'[1]suport 2021'!I43</f>
        <v>Tatarana S.L.</v>
      </c>
      <c r="D130" s="13">
        <v>1</v>
      </c>
      <c r="E130" s="14">
        <v>0</v>
      </c>
    </row>
    <row r="131" spans="1:5" ht="15" x14ac:dyDescent="0.25">
      <c r="A131" s="20"/>
      <c r="B131" s="21"/>
      <c r="C131" s="17" t="str">
        <f>'[1]suport 2021'!I83</f>
        <v>Tecnología y Sistemas de Dirección S.L.</v>
      </c>
      <c r="D131" s="13">
        <v>1</v>
      </c>
      <c r="E131" s="14">
        <v>0</v>
      </c>
    </row>
    <row r="132" spans="1:5" ht="15" x14ac:dyDescent="0.25">
      <c r="A132" s="20"/>
      <c r="B132" s="21"/>
      <c r="C132" s="17" t="str">
        <f>'[1]suport 2021'!I63</f>
        <v>Telefonica de España. S.A.U- Telefonica Móviles España S.A.U. UTE</v>
      </c>
      <c r="D132" s="13">
        <v>5</v>
      </c>
      <c r="E132" s="14">
        <f>'[1]suport 2021'!H63+'[1]suport 2021'!H64+'[1]suport 2021'!H65+'[1]suport 2021'!H66+'[1]suport 2021'!H67</f>
        <v>7331408.0700000003</v>
      </c>
    </row>
    <row r="133" spans="1:5" ht="15" x14ac:dyDescent="0.25">
      <c r="A133" s="20"/>
      <c r="B133" s="21"/>
      <c r="C133" s="17" t="str">
        <f>'[1]suport 2021'!I107</f>
        <v>Telefónica Soluciones de Informática y Comunicaciones S.A.U.</v>
      </c>
      <c r="D133" s="13">
        <v>7</v>
      </c>
      <c r="E133" s="14">
        <v>0</v>
      </c>
    </row>
    <row r="134" spans="1:5" ht="15" x14ac:dyDescent="0.25">
      <c r="A134" s="20"/>
      <c r="B134" s="21"/>
      <c r="C134" s="17" t="str">
        <f>'[1]suport 2021'!I202</f>
        <v>The Royal Society of Chemistry</v>
      </c>
      <c r="D134" s="13">
        <v>1</v>
      </c>
      <c r="E134" s="14">
        <f>'[1]suport 2021'!H202</f>
        <v>126124.54</v>
      </c>
    </row>
    <row r="135" spans="1:5" ht="15" x14ac:dyDescent="0.25">
      <c r="A135" s="20"/>
      <c r="B135" s="21"/>
      <c r="C135" s="17" t="str">
        <f>'[1]suport 2021'!I45</f>
        <v>Transmedia BV</v>
      </c>
      <c r="D135" s="13">
        <v>1</v>
      </c>
      <c r="E135" s="14">
        <v>0</v>
      </c>
    </row>
    <row r="136" spans="1:5" ht="15" x14ac:dyDescent="0.25">
      <c r="A136" s="20"/>
      <c r="B136" s="21"/>
      <c r="C136" s="17" t="str">
        <f>'[1]suport 2021'!I60</f>
        <v>T-Systems ITC Iberia S.A.U.</v>
      </c>
      <c r="D136" s="13">
        <v>2</v>
      </c>
      <c r="E136" s="14">
        <v>0</v>
      </c>
    </row>
    <row r="137" spans="1:5" ht="15" x14ac:dyDescent="0.25">
      <c r="A137" s="20"/>
      <c r="B137" s="21"/>
      <c r="C137" s="17" t="str">
        <f>'[1]suport 2021'!I61</f>
        <v>Unified Cloud Services S.L.</v>
      </c>
      <c r="D137" s="13">
        <v>2</v>
      </c>
      <c r="E137" s="14">
        <f>'[1]suport 2021'!H61+'[1]suport 2021'!H62</f>
        <v>53679.8</v>
      </c>
    </row>
    <row r="138" spans="1:5" ht="15" x14ac:dyDescent="0.25">
      <c r="A138" s="20"/>
      <c r="B138" s="21"/>
      <c r="C138" s="17" t="str">
        <f>'[1]suport 2021'!I99</f>
        <v>Universitas XXI Soluciones y Tecnología para la Universidad S.A</v>
      </c>
      <c r="D138" s="13">
        <v>2</v>
      </c>
      <c r="E138" s="14">
        <v>0</v>
      </c>
    </row>
    <row r="139" spans="1:5" ht="15" x14ac:dyDescent="0.25">
      <c r="A139" s="20"/>
      <c r="B139" s="21"/>
      <c r="C139" s="17" t="str">
        <f>'[1]suport 2021'!I223</f>
        <v>Universitat Rovira i Virgili</v>
      </c>
      <c r="D139" s="13">
        <v>2</v>
      </c>
      <c r="E139" s="14">
        <f>'[1]suport 2021'!H223+'[1]suport 2021'!H233</f>
        <v>85615.24</v>
      </c>
    </row>
    <row r="140" spans="1:5" ht="15" x14ac:dyDescent="0.25">
      <c r="A140" s="20"/>
      <c r="B140" s="21"/>
      <c r="C140" s="17" t="str">
        <f>'[1]suport 2021'!I108</f>
        <v>UTE Academic SoftwareE-Software One Be</v>
      </c>
      <c r="D140" s="13">
        <v>4</v>
      </c>
      <c r="E140" s="14">
        <v>0</v>
      </c>
    </row>
    <row r="141" spans="1:5" ht="15" x14ac:dyDescent="0.25">
      <c r="A141" s="20"/>
      <c r="B141" s="21"/>
      <c r="C141" s="17" t="str">
        <f>'[1]suport 2021'!I168</f>
        <v>UTE Arin-Motiva 2021 Oracle</v>
      </c>
      <c r="D141" s="13">
        <v>1</v>
      </c>
      <c r="E141" s="14">
        <v>0</v>
      </c>
    </row>
    <row r="142" spans="1:5" ht="26.25" x14ac:dyDescent="0.25">
      <c r="A142" s="20"/>
      <c r="B142" s="21"/>
      <c r="C142" s="22" t="str">
        <f>'[1]suport 2021'!I138</f>
        <v>UTE Pwc Asesores de Negocios S.L.- Landwell-Pwc Tax &amp; Legal Services S.L. - Pwc Auditores S.L.</v>
      </c>
      <c r="D142" s="13">
        <v>4</v>
      </c>
      <c r="E142" s="14">
        <v>0</v>
      </c>
    </row>
    <row r="143" spans="1:5" ht="15" x14ac:dyDescent="0.25">
      <c r="A143" s="20"/>
      <c r="B143" s="21"/>
      <c r="C143" s="17" t="str">
        <f>'[1]suport 2021'!I85</f>
        <v>Vector Software Factory S.L.</v>
      </c>
      <c r="D143" s="13">
        <v>1</v>
      </c>
      <c r="E143" s="14">
        <v>0</v>
      </c>
    </row>
    <row r="144" spans="1:5" ht="15" x14ac:dyDescent="0.25">
      <c r="A144" s="20"/>
      <c r="B144" s="21"/>
      <c r="C144" s="17" t="str">
        <f>'[1]suport 2021'!I86</f>
        <v>Wolfram Research Europe LTD.</v>
      </c>
      <c r="D144" s="13">
        <v>1</v>
      </c>
      <c r="E144" s="14">
        <v>0</v>
      </c>
    </row>
    <row r="145" spans="1:5" ht="15" x14ac:dyDescent="0.25">
      <c r="A145" s="20"/>
      <c r="B145" s="21"/>
      <c r="C145" s="17" t="str">
        <f>'[1]suport 2021'!I96</f>
        <v>Xponent Triple AQ S.L</v>
      </c>
      <c r="D145" s="13">
        <v>1</v>
      </c>
      <c r="E145" s="14">
        <f>'[1]suport 2021'!H96</f>
        <v>27000</v>
      </c>
    </row>
    <row r="146" spans="1:5" s="23" customFormat="1" ht="15.75" x14ac:dyDescent="0.25">
      <c r="C146" s="24" t="s">
        <v>50</v>
      </c>
      <c r="D146" s="25">
        <f>SUM(D5:D145)</f>
        <v>223</v>
      </c>
      <c r="E146" s="26">
        <f>SUM(E5:E145)</f>
        <v>48521287.850000009</v>
      </c>
    </row>
    <row r="148" spans="1:5" x14ac:dyDescent="0.2">
      <c r="E148" s="3"/>
    </row>
    <row r="150" spans="1:5" x14ac:dyDescent="0.2">
      <c r="E150" s="3"/>
    </row>
    <row r="256" ht="12" customHeight="1" x14ac:dyDescent="0.2"/>
  </sheetData>
  <protectedRanges>
    <protectedRange sqref="A42:A47 B20:B32 C4:D4 A39:B41 B42 A4:B19 E4:E21 C6:C88 D5:D88 E29:E88 F4:XFD42 C89:E145" name="Rango1_1"/>
    <protectedRange sqref="B43:B47" name="Rango1_2_2_1"/>
  </protectedRanges>
  <mergeCells count="3">
    <mergeCell ref="C19:C20"/>
    <mergeCell ref="D19:D20"/>
    <mergeCell ref="E19:E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Tedó i Biescas</dc:creator>
  <cp:lastModifiedBy>David Tedó i Biescas</cp:lastModifiedBy>
  <dcterms:created xsi:type="dcterms:W3CDTF">2022-03-16T06:36:19Z</dcterms:created>
  <dcterms:modified xsi:type="dcterms:W3CDTF">2022-03-21T09:23:21Z</dcterms:modified>
</cp:coreProperties>
</file>